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\\agr01mpstfs02.file.core.windows.net\agr01mp-sharefs01\ECONOMIC\1. Kosten &amp; Prijzen - Coûts &amp; Prix\8. Energieprijzen\SID-n\DWH-n\"/>
    </mc:Choice>
  </mc:AlternateContent>
  <xr:revisionPtr revIDLastSave="0" documentId="13_ncr:1_{B983362F-5B81-463B-B1ED-3F30617A461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rent oil" sheetId="1" r:id="rId1"/>
    <sheet name="graph" sheetId="2" r:id="rId2"/>
    <sheet name="data" sheetId="3" r:id="rId3"/>
  </sheets>
  <definedNames>
    <definedName name="_xlnm.Print_Area" localSheetId="0">'Brent oil'!$A$1:$N$58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8" i="3" l="1"/>
  <c r="C219" i="3"/>
  <c r="B45" i="1"/>
  <c r="B44" i="1"/>
  <c r="B9" i="1"/>
  <c r="B8" i="1"/>
  <c r="B27" i="1" l="1"/>
  <c r="B26" i="1"/>
  <c r="B217" i="3"/>
  <c r="D217" i="3"/>
  <c r="C37" i="1"/>
  <c r="C217" i="3" l="1"/>
  <c r="C36" i="1"/>
  <c r="B216" i="3"/>
  <c r="D216" i="3"/>
  <c r="C216" i="3" l="1"/>
  <c r="D215" i="3"/>
  <c r="B215" i="3"/>
  <c r="C35" i="1"/>
  <c r="C215" i="3" l="1"/>
  <c r="D214" i="3"/>
  <c r="B214" i="3"/>
  <c r="C214" i="3" s="1"/>
  <c r="C34" i="1"/>
  <c r="B213" i="3" l="1"/>
  <c r="D213" i="3"/>
  <c r="C33" i="1"/>
  <c r="C213" i="3" l="1"/>
  <c r="B212" i="3"/>
  <c r="D212" i="3"/>
  <c r="C32" i="1"/>
  <c r="C212" i="3" s="1"/>
  <c r="B208" i="3" l="1"/>
  <c r="B209" i="3"/>
  <c r="B210" i="3"/>
  <c r="B211" i="3"/>
  <c r="D209" i="3"/>
  <c r="D210" i="3"/>
  <c r="D211" i="3"/>
  <c r="C31" i="1" l="1"/>
  <c r="C211" i="3" s="1"/>
  <c r="C30" i="1" l="1"/>
  <c r="C210" i="3" s="1"/>
  <c r="C29" i="1" l="1"/>
  <c r="C209" i="3" s="1"/>
  <c r="D208" i="3" l="1"/>
  <c r="D207" i="3" l="1"/>
  <c r="D206" i="3"/>
  <c r="B207" i="3"/>
  <c r="B206" i="3"/>
  <c r="C20" i="1" l="1"/>
  <c r="D20" i="1" l="1"/>
  <c r="C28" i="1"/>
  <c r="C208" i="3" s="1"/>
  <c r="C27" i="1"/>
  <c r="C207" i="3" s="1"/>
  <c r="C26" i="1"/>
  <c r="C206" i="3" l="1"/>
  <c r="C38" i="1"/>
  <c r="B205" i="3"/>
  <c r="D205" i="3"/>
  <c r="D37" i="1"/>
  <c r="C205" i="3" s="1"/>
  <c r="B204" i="3" l="1"/>
  <c r="D204" i="3"/>
  <c r="D36" i="1"/>
  <c r="C204" i="3" s="1"/>
  <c r="B203" i="3" l="1"/>
  <c r="D203" i="3"/>
  <c r="D35" i="1"/>
  <c r="C203" i="3" s="1"/>
  <c r="D202" i="3" l="1"/>
  <c r="B202" i="3"/>
  <c r="D34" i="1"/>
  <c r="C202" i="3" s="1"/>
  <c r="B200" i="3" l="1"/>
  <c r="D200" i="3"/>
  <c r="B201" i="3"/>
  <c r="D201" i="3"/>
  <c r="D33" i="1"/>
  <c r="C201" i="3" s="1"/>
  <c r="D32" i="1" l="1"/>
  <c r="C200" i="3" s="1"/>
  <c r="B199" i="3" l="1"/>
  <c r="D199" i="3"/>
  <c r="D31" i="1"/>
  <c r="C199" i="3" s="1"/>
  <c r="B198" i="3" l="1"/>
  <c r="D198" i="3"/>
  <c r="D30" i="1"/>
  <c r="C198" i="3" s="1"/>
  <c r="B197" i="3" l="1"/>
  <c r="D197" i="3"/>
  <c r="D29" i="1"/>
  <c r="C197" i="3" s="1"/>
  <c r="B196" i="3" l="1"/>
  <c r="D196" i="3"/>
  <c r="D28" i="1"/>
  <c r="C196" i="3" s="1"/>
  <c r="D27" i="1" l="1"/>
  <c r="C195" i="3" s="1"/>
  <c r="B195" i="3"/>
  <c r="D195" i="3"/>
  <c r="D194" i="3" l="1"/>
  <c r="B194" i="3"/>
  <c r="D193" i="3"/>
  <c r="B193" i="3"/>
  <c r="D26" i="1"/>
  <c r="C194" i="3" l="1"/>
  <c r="D38" i="1"/>
  <c r="D192" i="3"/>
  <c r="B192" i="3"/>
  <c r="D191" i="3"/>
  <c r="B191" i="3"/>
  <c r="D190" i="3"/>
  <c r="B190" i="3"/>
  <c r="D189" i="3"/>
  <c r="B189" i="3"/>
  <c r="D188" i="3"/>
  <c r="B188" i="3"/>
  <c r="D187" i="3"/>
  <c r="B187" i="3"/>
  <c r="D186" i="3"/>
  <c r="B186" i="3"/>
  <c r="B185" i="3"/>
  <c r="D184" i="3"/>
  <c r="B184" i="3"/>
  <c r="D183" i="3"/>
  <c r="B183" i="3"/>
  <c r="D182" i="3"/>
  <c r="B182" i="3"/>
  <c r="D181" i="3"/>
  <c r="B181" i="3"/>
  <c r="D180" i="3"/>
  <c r="B180" i="3"/>
  <c r="D179" i="3"/>
  <c r="B179" i="3"/>
  <c r="D178" i="3"/>
  <c r="B178" i="3"/>
  <c r="D177" i="3"/>
  <c r="B177" i="3"/>
  <c r="D176" i="3"/>
  <c r="B176" i="3"/>
  <c r="D175" i="3"/>
  <c r="B175" i="3"/>
  <c r="D174" i="3"/>
  <c r="B174" i="3"/>
  <c r="D173" i="3"/>
  <c r="B173" i="3"/>
  <c r="D172" i="3"/>
  <c r="B172" i="3"/>
  <c r="D171" i="3"/>
  <c r="B171" i="3"/>
  <c r="D170" i="3"/>
  <c r="B170" i="3"/>
  <c r="D169" i="3"/>
  <c r="B169" i="3"/>
  <c r="D168" i="3"/>
  <c r="B168" i="3"/>
  <c r="D167" i="3"/>
  <c r="B167" i="3"/>
  <c r="B166" i="3"/>
  <c r="D165" i="3"/>
  <c r="B165" i="3"/>
  <c r="D164" i="3"/>
  <c r="B164" i="3"/>
  <c r="D163" i="3"/>
  <c r="B163" i="3"/>
  <c r="D162" i="3"/>
  <c r="B162" i="3"/>
  <c r="D161" i="3"/>
  <c r="B161" i="3"/>
  <c r="D160" i="3"/>
  <c r="B160" i="3"/>
  <c r="D159" i="3"/>
  <c r="B159" i="3"/>
  <c r="D158" i="3"/>
  <c r="B158" i="3"/>
  <c r="D157" i="3"/>
  <c r="B157" i="3"/>
  <c r="D156" i="3"/>
  <c r="B156" i="3"/>
  <c r="D155" i="3"/>
  <c r="B155" i="3"/>
  <c r="D154" i="3"/>
  <c r="B154" i="3"/>
  <c r="D153" i="3"/>
  <c r="B153" i="3"/>
  <c r="D152" i="3"/>
  <c r="B152" i="3"/>
  <c r="D151" i="3"/>
  <c r="B151" i="3"/>
  <c r="D150" i="3"/>
  <c r="B150" i="3"/>
  <c r="D149" i="3"/>
  <c r="B149" i="3"/>
  <c r="D148" i="3"/>
  <c r="B148" i="3"/>
  <c r="D147" i="3"/>
  <c r="B147" i="3"/>
  <c r="D146" i="3"/>
  <c r="B146" i="3"/>
  <c r="D145" i="3"/>
  <c r="B145" i="3"/>
  <c r="D144" i="3"/>
  <c r="B144" i="3"/>
  <c r="D143" i="3"/>
  <c r="B143" i="3"/>
  <c r="D142" i="3"/>
  <c r="B142" i="3"/>
  <c r="D141" i="3"/>
  <c r="B141" i="3"/>
  <c r="D140" i="3"/>
  <c r="B140" i="3"/>
  <c r="D139" i="3"/>
  <c r="B139" i="3"/>
  <c r="D138" i="3"/>
  <c r="B138" i="3"/>
  <c r="D137" i="3"/>
  <c r="B137" i="3"/>
  <c r="D136" i="3"/>
  <c r="B136" i="3"/>
  <c r="D135" i="3"/>
  <c r="B135" i="3"/>
  <c r="D134" i="3"/>
  <c r="B134" i="3"/>
  <c r="D133" i="3"/>
  <c r="B133" i="3"/>
  <c r="D132" i="3"/>
  <c r="B132" i="3"/>
  <c r="D131" i="3"/>
  <c r="B131" i="3"/>
  <c r="D130" i="3"/>
  <c r="B130" i="3"/>
  <c r="D129" i="3"/>
  <c r="B129" i="3"/>
  <c r="D128" i="3"/>
  <c r="B128" i="3"/>
  <c r="D127" i="3"/>
  <c r="B127" i="3"/>
  <c r="D126" i="3"/>
  <c r="B126" i="3"/>
  <c r="D125" i="3"/>
  <c r="B125" i="3"/>
  <c r="D124" i="3"/>
  <c r="B124" i="3"/>
  <c r="D123" i="3"/>
  <c r="B123" i="3"/>
  <c r="D122" i="3"/>
  <c r="B122" i="3"/>
  <c r="C74" i="3"/>
  <c r="C54" i="3"/>
  <c r="E20" i="1" l="1"/>
  <c r="E47" i="1" l="1"/>
  <c r="D185" i="3" s="1"/>
  <c r="E28" i="1" l="1"/>
  <c r="C184" i="3" s="1"/>
  <c r="E27" i="1"/>
  <c r="C183" i="3" s="1"/>
  <c r="E26" i="1"/>
  <c r="C182" i="3" s="1"/>
  <c r="E29" i="1" l="1"/>
  <c r="C185" i="3" s="1"/>
  <c r="E30" i="1"/>
  <c r="C186" i="3" s="1"/>
  <c r="E31" i="1"/>
  <c r="C187" i="3" s="1"/>
  <c r="E32" i="1"/>
  <c r="C188" i="3" s="1"/>
  <c r="E33" i="1"/>
  <c r="C189" i="3" s="1"/>
  <c r="E34" i="1"/>
  <c r="C190" i="3" s="1"/>
  <c r="E35" i="1"/>
  <c r="C191" i="3" s="1"/>
  <c r="E36" i="1"/>
  <c r="C192" i="3" s="1"/>
  <c r="E37" i="1"/>
  <c r="C193" i="3" s="1"/>
  <c r="E38" i="1" l="1"/>
  <c r="F33" i="1" l="1"/>
  <c r="C177" i="3" s="1"/>
  <c r="F27" i="1" l="1"/>
  <c r="C171" i="3" s="1"/>
  <c r="F28" i="1"/>
  <c r="C172" i="3" s="1"/>
  <c r="F29" i="1"/>
  <c r="C173" i="3" s="1"/>
  <c r="F30" i="1"/>
  <c r="C174" i="3" s="1"/>
  <c r="F31" i="1"/>
  <c r="C175" i="3" s="1"/>
  <c r="F32" i="1"/>
  <c r="C176" i="3" s="1"/>
  <c r="F34" i="1"/>
  <c r="C178" i="3" s="1"/>
  <c r="F35" i="1"/>
  <c r="C179" i="3" s="1"/>
  <c r="F36" i="1"/>
  <c r="C180" i="3" s="1"/>
  <c r="F37" i="1"/>
  <c r="C181" i="3" s="1"/>
  <c r="F26" i="1" l="1"/>
  <c r="C170" i="3" s="1"/>
  <c r="F20" i="1"/>
  <c r="F38" i="1" l="1"/>
  <c r="G20" i="1"/>
  <c r="G37" i="1"/>
  <c r="C169" i="3" s="1"/>
  <c r="G36" i="1" l="1"/>
  <c r="C168" i="3" s="1"/>
  <c r="G35" i="1" l="1"/>
  <c r="C167" i="3" s="1"/>
  <c r="G34" i="1" l="1"/>
  <c r="C166" i="3" s="1"/>
  <c r="G33" i="1" l="1"/>
  <c r="C165" i="3" s="1"/>
  <c r="G32" i="1" l="1"/>
  <c r="C164" i="3" s="1"/>
  <c r="G31" i="1" l="1"/>
  <c r="C163" i="3" s="1"/>
  <c r="G30" i="1" l="1"/>
  <c r="C162" i="3" s="1"/>
  <c r="G29" i="1" l="1"/>
  <c r="C161" i="3" s="1"/>
  <c r="G28" i="1" l="1"/>
  <c r="C160" i="3" s="1"/>
  <c r="G27" i="1" l="1"/>
  <c r="C159" i="3" s="1"/>
  <c r="G26" i="1" l="1"/>
  <c r="C158" i="3" s="1"/>
  <c r="H26" i="1"/>
  <c r="C146" i="3" s="1"/>
  <c r="G38" i="1" l="1"/>
  <c r="H20" i="1"/>
  <c r="H37" i="1" l="1"/>
  <c r="C157" i="3" s="1"/>
  <c r="H36" i="1" l="1"/>
  <c r="C156" i="3" s="1"/>
  <c r="H35" i="1" l="1"/>
  <c r="C155" i="3" s="1"/>
  <c r="H34" i="1" l="1"/>
  <c r="C154" i="3" s="1"/>
  <c r="H33" i="1"/>
  <c r="C153" i="3" s="1"/>
  <c r="H32" i="1"/>
  <c r="C152" i="3" s="1"/>
  <c r="H31" i="1"/>
  <c r="C151" i="3" s="1"/>
  <c r="H30" i="1"/>
  <c r="C150" i="3" s="1"/>
  <c r="H29" i="1"/>
  <c r="C149" i="3" s="1"/>
  <c r="H28" i="1"/>
  <c r="C148" i="3" s="1"/>
  <c r="H27" i="1"/>
  <c r="C147" i="3" s="1"/>
  <c r="I20" i="1"/>
  <c r="I37" i="1"/>
  <c r="C145" i="3" s="1"/>
  <c r="I36" i="1"/>
  <c r="C144" i="3" s="1"/>
  <c r="I34" i="1"/>
  <c r="C142" i="3" s="1"/>
  <c r="I35" i="1"/>
  <c r="C143" i="3" s="1"/>
  <c r="I33" i="1"/>
  <c r="C141" i="3" s="1"/>
  <c r="I32" i="1"/>
  <c r="C140" i="3" s="1"/>
  <c r="I31" i="1"/>
  <c r="C139" i="3" s="1"/>
  <c r="I30" i="1"/>
  <c r="C138" i="3" s="1"/>
  <c r="I29" i="1"/>
  <c r="C137" i="3" s="1"/>
  <c r="I28" i="1"/>
  <c r="C136" i="3" s="1"/>
  <c r="I27" i="1"/>
  <c r="C135" i="3" s="1"/>
  <c r="I26" i="1"/>
  <c r="C134" i="3" s="1"/>
  <c r="J20" i="1"/>
  <c r="J37" i="1"/>
  <c r="C133" i="3" s="1"/>
  <c r="J36" i="1"/>
  <c r="C132" i="3" s="1"/>
  <c r="J35" i="1"/>
  <c r="C131" i="3" s="1"/>
  <c r="J34" i="1"/>
  <c r="C130" i="3" s="1"/>
  <c r="J33" i="1"/>
  <c r="C129" i="3" s="1"/>
  <c r="J32" i="1"/>
  <c r="C128" i="3" s="1"/>
  <c r="J31" i="1"/>
  <c r="C127" i="3" s="1"/>
  <c r="J30" i="1"/>
  <c r="C126" i="3" s="1"/>
  <c r="J29" i="1"/>
  <c r="C125" i="3" s="1"/>
  <c r="J28" i="1"/>
  <c r="C124" i="3" s="1"/>
  <c r="J27" i="1"/>
  <c r="C123" i="3" s="1"/>
  <c r="J26" i="1"/>
  <c r="C122" i="3" s="1"/>
  <c r="K20" i="1"/>
  <c r="K37" i="1"/>
  <c r="K36" i="1"/>
  <c r="K35" i="1"/>
  <c r="K34" i="1"/>
  <c r="K33" i="1"/>
  <c r="K32" i="1"/>
  <c r="K31" i="1"/>
  <c r="K30" i="1"/>
  <c r="K29" i="1"/>
  <c r="K28" i="1"/>
  <c r="K27" i="1"/>
  <c r="K26" i="1"/>
  <c r="L20" i="1"/>
  <c r="L37" i="1"/>
  <c r="L36" i="1"/>
  <c r="L35" i="1"/>
  <c r="L34" i="1"/>
  <c r="L33" i="1"/>
  <c r="L32" i="1"/>
  <c r="L31" i="1"/>
  <c r="L30" i="1"/>
  <c r="L29" i="1"/>
  <c r="L28" i="1"/>
  <c r="L27" i="1"/>
  <c r="L26" i="1"/>
  <c r="M37" i="1"/>
  <c r="M36" i="1"/>
  <c r="M35" i="1"/>
  <c r="M34" i="1"/>
  <c r="M33" i="1"/>
  <c r="M32" i="1"/>
  <c r="M31" i="1"/>
  <c r="M30" i="1"/>
  <c r="M29" i="1"/>
  <c r="M28" i="1"/>
  <c r="M27" i="1"/>
  <c r="M26" i="1"/>
  <c r="M20" i="1"/>
  <c r="N37" i="1"/>
  <c r="N36" i="1"/>
  <c r="N35" i="1"/>
  <c r="N34" i="1"/>
  <c r="N33" i="1"/>
  <c r="N32" i="1"/>
  <c r="N31" i="1"/>
  <c r="N30" i="1"/>
  <c r="N29" i="1"/>
  <c r="N28" i="1"/>
  <c r="N27" i="1"/>
  <c r="N26" i="1"/>
  <c r="N20" i="1"/>
  <c r="O37" i="1"/>
  <c r="O36" i="1"/>
  <c r="O35" i="1"/>
  <c r="O34" i="1"/>
  <c r="O33" i="1"/>
  <c r="O32" i="1"/>
  <c r="O31" i="1"/>
  <c r="O30" i="1"/>
  <c r="O29" i="1"/>
  <c r="O28" i="1"/>
  <c r="O27" i="1"/>
  <c r="O26" i="1"/>
  <c r="O20" i="1"/>
  <c r="P37" i="1"/>
  <c r="P36" i="1"/>
  <c r="P35" i="1"/>
  <c r="P34" i="1"/>
  <c r="P33" i="1"/>
  <c r="P32" i="1"/>
  <c r="P31" i="1"/>
  <c r="P30" i="1"/>
  <c r="P29" i="1"/>
  <c r="P28" i="1"/>
  <c r="P27" i="1"/>
  <c r="P26" i="1"/>
  <c r="P20" i="1"/>
  <c r="Q37" i="1"/>
  <c r="Q36" i="1"/>
  <c r="Q35" i="1"/>
  <c r="Q34" i="1"/>
  <c r="Q33" i="1"/>
  <c r="Q32" i="1"/>
  <c r="T38" i="1"/>
  <c r="S38" i="1"/>
  <c r="R38" i="1"/>
  <c r="R20" i="1"/>
  <c r="S20" i="1"/>
  <c r="T20" i="1"/>
  <c r="Q20" i="1"/>
  <c r="Q38" i="1" l="1"/>
  <c r="O38" i="1"/>
  <c r="N38" i="1"/>
  <c r="I38" i="1"/>
  <c r="L38" i="1"/>
  <c r="P38" i="1"/>
  <c r="K38" i="1"/>
  <c r="J38" i="1"/>
  <c r="M38" i="1"/>
  <c r="H38" i="1"/>
</calcChain>
</file>

<file path=xl/sharedStrings.xml><?xml version="1.0" encoding="utf-8"?>
<sst xmlns="http://schemas.openxmlformats.org/spreadsheetml/2006/main" count="55" uniqueCount="26">
  <si>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</si>
  <si>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</si>
  <si>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</si>
  <si>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</si>
  <si>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</si>
  <si>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</si>
  <si>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</si>
  <si>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</si>
  <si>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</si>
  <si>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</si>
  <si>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</si>
  <si>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</si>
  <si>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</si>
  <si>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Koers Euro/$</t>
  </si>
  <si>
    <t>Taux Euro/$</t>
  </si>
  <si>
    <t>€/ barrel</t>
  </si>
  <si>
    <t xml:space="preserve">$/barrel </t>
  </si>
  <si>
    <t>slotkoers voor levering volgende maand - cours de clôture pour livraison le mois suivant</t>
  </si>
  <si>
    <r>
      <t xml:space="preserve">BRENT OIL - London  </t>
    </r>
    <r>
      <rPr>
        <b/>
        <sz val="8"/>
        <color indexed="23"/>
        <rFont val="Arial"/>
        <family val="2"/>
      </rPr>
      <t>(15de van elke maand - le 15 de chaque mois)</t>
    </r>
  </si>
  <si>
    <t>prijs/prix €/ barrel</t>
  </si>
  <si>
    <t>wisselkoers/taux d'échange Euro/$</t>
  </si>
  <si>
    <t>prijs/prix $/barrel</t>
  </si>
  <si>
    <t xml:space="preserve">16de </t>
  </si>
  <si>
    <t>14de</t>
  </si>
  <si>
    <t>16e</t>
  </si>
  <si>
    <t>16de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</si>
</sst>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"/>
    <numFmt numFmtId="166" formatCode="0.0000"/>
  </numFmts>
  <fonts count="1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23"/>
      <name val="Arial"/>
      <family val="2"/>
    </font>
    <font>
      <b/>
      <sz val="7"/>
      <name val="Arial"/>
      <family val="2"/>
    </font>
    <font>
      <sz val="10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color indexed="23"/>
      <name val="Arial"/>
      <family val="2"/>
    </font>
    <font>
      <b/>
      <sz val="9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Fill="1" applyBorder="1" applyAlignment="1" applyProtection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/>
    <xf numFmtId="0" fontId="2" fillId="0" borderId="0" xfId="0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/>
    </xf>
    <xf numFmtId="0" fontId="8" fillId="0" borderId="0" xfId="0" applyFont="1" applyFill="1"/>
    <xf numFmtId="0" fontId="0" fillId="0" borderId="0" xfId="0" applyFill="1" applyBorder="1"/>
    <xf numFmtId="0" fontId="6" fillId="0" borderId="0" xfId="0" applyFont="1" applyFill="1" applyBorder="1"/>
    <xf numFmtId="0" fontId="1" fillId="0" borderId="1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3" fillId="0" borderId="14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/>
    </xf>
    <xf numFmtId="166" fontId="2" fillId="0" borderId="10" xfId="0" applyNumberFormat="1" applyFont="1" applyFill="1" applyBorder="1" applyAlignment="1" applyProtection="1">
      <alignment horizontal="center"/>
    </xf>
    <xf numFmtId="166" fontId="2" fillId="0" borderId="15" xfId="0" applyNumberFormat="1" applyFont="1" applyFill="1" applyBorder="1" applyAlignment="1" applyProtection="1">
      <alignment horizontal="center"/>
    </xf>
    <xf numFmtId="166" fontId="2" fillId="0" borderId="11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4" xfId="0" applyNumberFormat="1" applyFont="1" applyFill="1" applyBorder="1" applyAlignment="1" applyProtection="1">
      <alignment horizontal="center"/>
    </xf>
    <xf numFmtId="165" fontId="2" fillId="0" borderId="11" xfId="0" applyNumberFormat="1" applyFont="1" applyFill="1" applyBorder="1" applyAlignment="1" applyProtection="1">
      <alignment horizontal="center"/>
    </xf>
    <xf numFmtId="165" fontId="2" fillId="0" borderId="6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13" xfId="0" applyNumberFormat="1" applyFont="1" applyFill="1" applyBorder="1" applyAlignment="1" applyProtection="1">
      <alignment horizontal="center"/>
    </xf>
    <xf numFmtId="165" fontId="2" fillId="0" borderId="15" xfId="0" applyNumberFormat="1" applyFont="1" applyFill="1" applyBorder="1" applyAlignment="1" applyProtection="1">
      <alignment horizontal="center"/>
    </xf>
    <xf numFmtId="165" fontId="2" fillId="0" borderId="8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/>
    </xf>
    <xf numFmtId="166" fontId="2" fillId="0" borderId="4" xfId="0" applyNumberFormat="1" applyFont="1" applyFill="1" applyBorder="1" applyAlignment="1" applyProtection="1">
      <alignment horizontal="center"/>
    </xf>
    <xf numFmtId="166" fontId="2" fillId="0" borderId="9" xfId="0" applyNumberFormat="1" applyFont="1" applyFill="1" applyBorder="1" applyAlignment="1" applyProtection="1">
      <alignment horizontal="center"/>
    </xf>
    <xf numFmtId="16" fontId="10" fillId="0" borderId="0" xfId="0" applyNumberFormat="1" applyFont="1" applyFill="1"/>
    <xf numFmtId="0" fontId="11" fillId="0" borderId="0" xfId="0" applyFont="1" applyFill="1" applyBorder="1" applyAlignment="1" applyProtection="1">
      <alignment horizontal="right"/>
    </xf>
    <xf numFmtId="17" fontId="10" fillId="0" borderId="17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/>
    <xf numFmtId="17" fontId="10" fillId="0" borderId="5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Alignment="1"/>
    <xf numFmtId="166" fontId="10" fillId="0" borderId="0" xfId="0" applyNumberFormat="1" applyFont="1" applyFill="1"/>
    <xf numFmtId="0" fontId="10" fillId="0" borderId="0" xfId="0" applyFont="1" applyFill="1"/>
    <xf numFmtId="166" fontId="10" fillId="0" borderId="0" xfId="0" applyNumberFormat="1" applyFont="1" applyFill="1" applyBorder="1"/>
    <xf numFmtId="0" fontId="12" fillId="0" borderId="0" xfId="0" applyFont="1"/>
    <xf numFmtId="1" fontId="0" fillId="0" borderId="0" xfId="0" applyNumberFormat="1" applyFill="1"/>
    <xf numFmtId="166" fontId="2" fillId="0" borderId="0" xfId="0" applyNumberFormat="1" applyFont="1" applyFill="1" applyBorder="1" applyAlignment="1" applyProtection="1">
      <alignment horizontal="left"/>
    </xf>
    <xf numFmtId="10" fontId="0" fillId="0" borderId="0" xfId="0" applyNumberFormat="1" applyFill="1"/>
    <xf numFmtId="164" fontId="5" fillId="0" borderId="0" xfId="0" applyNumberFormat="1" applyFont="1" applyFill="1" applyBorder="1" applyAlignment="1" applyProtection="1">
      <alignment horizontal="left"/>
    </xf>
    <xf numFmtId="166" fontId="2" fillId="0" borderId="6" xfId="0" applyNumberFormat="1" applyFont="1" applyFill="1" applyBorder="1" applyAlignment="1" applyProtection="1">
      <alignment horizontal="center"/>
    </xf>
    <xf numFmtId="165" fontId="2" fillId="0" borderId="9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166" fontId="2" fillId="0" borderId="16" xfId="0" applyNumberFormat="1" applyFont="1" applyFill="1" applyBorder="1" applyAlignment="1" applyProtection="1">
      <alignment horizontal="center"/>
    </xf>
    <xf numFmtId="166" fontId="2" fillId="0" borderId="13" xfId="0" applyNumberFormat="1" applyFont="1" applyFill="1" applyBorder="1" applyAlignment="1" applyProtection="1">
      <alignment horizontal="center"/>
    </xf>
    <xf numFmtId="166" fontId="2" fillId="0" borderId="8" xfId="0" applyNumberFormat="1" applyFont="1" applyFill="1" applyBorder="1" applyAlignment="1" applyProtection="1">
      <alignment horizontal="center"/>
    </xf>
    <xf numFmtId="166" fontId="0" fillId="0" borderId="0" xfId="0" applyNumberFormat="1"/>
    <xf numFmtId="0" fontId="2" fillId="0" borderId="18" xfId="0" applyFont="1" applyFill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/>
    </xf>
    <xf numFmtId="0" fontId="1" fillId="0" borderId="23" xfId="0" applyFont="1" applyFill="1" applyBorder="1" applyAlignment="1">
      <alignment horizontal="left"/>
    </xf>
    <xf numFmtId="0" fontId="2" fillId="0" borderId="24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 vertical="center"/>
    </xf>
    <xf numFmtId="0" fontId="1" fillId="0" borderId="22" xfId="0" applyFont="1" applyFill="1" applyBorder="1" applyAlignment="1">
      <alignment horizontal="center"/>
    </xf>
    <xf numFmtId="165" fontId="2" fillId="0" borderId="20" xfId="0" applyNumberFormat="1" applyFont="1" applyFill="1" applyBorder="1" applyAlignment="1" applyProtection="1">
      <alignment horizontal="center"/>
    </xf>
    <xf numFmtId="165" fontId="2" fillId="0" borderId="21" xfId="0" applyNumberFormat="1" applyFont="1" applyFill="1" applyBorder="1" applyAlignment="1" applyProtection="1">
      <alignment horizontal="center"/>
    </xf>
    <xf numFmtId="164" fontId="3" fillId="0" borderId="22" xfId="0" applyNumberFormat="1" applyFont="1" applyFill="1" applyBorder="1" applyAlignment="1" applyProtection="1">
      <alignment horizontal="center" vertical="center"/>
    </xf>
    <xf numFmtId="165" fontId="2" fillId="0" borderId="25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F2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22337871219347E-2"/>
          <c:y val="0.15212561199142721"/>
          <c:w val="0.87484378406187613"/>
          <c:h val="0.70629983127824292"/>
        </c:manualLayout>
      </c:layout>
      <c:lineChart>
        <c:grouping val="standard"/>
        <c:varyColors val="0"/>
        <c:ser>
          <c:idx val="1"/>
          <c:order val="0"/>
          <c:tx>
            <c:strRef>
              <c:f>data!$B$1</c:f>
              <c:strCache>
                <c:ptCount val="1"/>
                <c:pt idx="0">
                  <c:v>prijs/prix $/barrel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data!$A$2:$A$221</c:f>
              <c:numCache>
                <c:formatCode>mmm\-yy</c:formatCode>
                <c:ptCount val="22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</c:numCache>
            </c:numRef>
          </c:cat>
          <c:val>
            <c:numRef>
              <c:f>data!$B$2:$B$221</c:f>
              <c:numCache>
                <c:formatCode>#,##0.0000</c:formatCode>
                <c:ptCount val="220"/>
                <c:pt idx="0">
                  <c:v>31.315490295451117</c:v>
                </c:pt>
                <c:pt idx="1">
                  <c:v>32.330945718651485</c:v>
                </c:pt>
                <c:pt idx="2">
                  <c:v>29.652483330260836</c:v>
                </c:pt>
                <c:pt idx="3">
                  <c:v>24.751579541589166</c:v>
                </c:pt>
                <c:pt idx="4">
                  <c:v>26.219503107441465</c:v>
                </c:pt>
                <c:pt idx="5">
                  <c:v>26.841460331044672</c:v>
                </c:pt>
                <c:pt idx="6">
                  <c:v>28.67978280901805</c:v>
                </c:pt>
                <c:pt idx="7">
                  <c:v>30.665136707157838</c:v>
                </c:pt>
                <c:pt idx="8">
                  <c:v>26.089303385611903</c:v>
                </c:pt>
                <c:pt idx="9">
                  <c:v>30.423245473315482</c:v>
                </c:pt>
                <c:pt idx="10">
                  <c:v>28.686733068973052</c:v>
                </c:pt>
                <c:pt idx="11">
                  <c:v>28.510945317021733</c:v>
                </c:pt>
                <c:pt idx="12">
                  <c:v>30.578848153926163</c:v>
                </c:pt>
                <c:pt idx="13">
                  <c:v>30.263129276557606</c:v>
                </c:pt>
                <c:pt idx="14">
                  <c:v>32.732530768713438</c:v>
                </c:pt>
                <c:pt idx="15">
                  <c:v>33.038430744595672</c:v>
                </c:pt>
                <c:pt idx="16">
                  <c:v>37.168997840406846</c:v>
                </c:pt>
                <c:pt idx="17">
                  <c:v>35.541195476575112</c:v>
                </c:pt>
                <c:pt idx="18">
                  <c:v>37.66314997723719</c:v>
                </c:pt>
                <c:pt idx="19">
                  <c:v>41.771579195845476</c:v>
                </c:pt>
                <c:pt idx="20">
                  <c:v>42.677916181890652</c:v>
                </c:pt>
                <c:pt idx="21">
                  <c:v>49.018777354228433</c:v>
                </c:pt>
                <c:pt idx="22">
                  <c:v>44.56</c:v>
                </c:pt>
                <c:pt idx="23">
                  <c:v>41.82</c:v>
                </c:pt>
                <c:pt idx="24">
                  <c:v>48.32</c:v>
                </c:pt>
                <c:pt idx="25">
                  <c:v>47.26</c:v>
                </c:pt>
                <c:pt idx="26">
                  <c:v>54.95</c:v>
                </c:pt>
                <c:pt idx="27">
                  <c:v>50.6</c:v>
                </c:pt>
                <c:pt idx="28">
                  <c:v>49.78</c:v>
                </c:pt>
                <c:pt idx="29">
                  <c:v>54.1</c:v>
                </c:pt>
                <c:pt idx="30">
                  <c:v>57.3</c:v>
                </c:pt>
                <c:pt idx="31">
                  <c:v>65.73</c:v>
                </c:pt>
                <c:pt idx="32">
                  <c:v>63.41</c:v>
                </c:pt>
                <c:pt idx="33">
                  <c:v>59.99</c:v>
                </c:pt>
                <c:pt idx="34">
                  <c:v>54.75</c:v>
                </c:pt>
                <c:pt idx="35">
                  <c:v>59.6</c:v>
                </c:pt>
                <c:pt idx="36">
                  <c:v>63</c:v>
                </c:pt>
                <c:pt idx="37">
                  <c:v>59.47</c:v>
                </c:pt>
                <c:pt idx="38">
                  <c:v>63.3</c:v>
                </c:pt>
                <c:pt idx="39">
                  <c:v>69.8</c:v>
                </c:pt>
                <c:pt idx="40">
                  <c:v>70.28</c:v>
                </c:pt>
                <c:pt idx="41">
                  <c:v>69.05</c:v>
                </c:pt>
                <c:pt idx="42">
                  <c:v>77.97</c:v>
                </c:pt>
                <c:pt idx="43">
                  <c:v>74.5</c:v>
                </c:pt>
                <c:pt idx="44">
                  <c:v>63.62</c:v>
                </c:pt>
                <c:pt idx="45">
                  <c:v>59.65</c:v>
                </c:pt>
                <c:pt idx="46">
                  <c:v>60.04</c:v>
                </c:pt>
                <c:pt idx="47">
                  <c:v>62.69</c:v>
                </c:pt>
                <c:pt idx="48">
                  <c:v>54.07</c:v>
                </c:pt>
                <c:pt idx="49">
                  <c:v>59.08</c:v>
                </c:pt>
                <c:pt idx="50">
                  <c:v>61.09</c:v>
                </c:pt>
                <c:pt idx="51">
                  <c:v>68.61</c:v>
                </c:pt>
                <c:pt idx="52">
                  <c:v>67.37</c:v>
                </c:pt>
                <c:pt idx="53">
                  <c:v>71.180000000000007</c:v>
                </c:pt>
                <c:pt idx="54">
                  <c:v>75.739999999999995</c:v>
                </c:pt>
                <c:pt idx="55">
                  <c:v>71.709999999999994</c:v>
                </c:pt>
                <c:pt idx="56">
                  <c:v>77.11</c:v>
                </c:pt>
                <c:pt idx="57" formatCode="0.0000">
                  <c:v>81.93</c:v>
                </c:pt>
                <c:pt idx="58" formatCode="0.0000">
                  <c:v>90.75</c:v>
                </c:pt>
                <c:pt idx="59" formatCode="0.0000">
                  <c:v>91.95</c:v>
                </c:pt>
                <c:pt idx="60" formatCode="0.0000">
                  <c:v>92.57</c:v>
                </c:pt>
                <c:pt idx="61" formatCode="0.0000">
                  <c:v>95.08</c:v>
                </c:pt>
                <c:pt idx="62" formatCode="0.0000">
                  <c:v>106.45</c:v>
                </c:pt>
                <c:pt idx="63" formatCode="0.0000">
                  <c:v>109</c:v>
                </c:pt>
                <c:pt idx="64" formatCode="0.0000">
                  <c:v>124.45</c:v>
                </c:pt>
                <c:pt idx="65" formatCode="0.0000">
                  <c:v>137.25</c:v>
                </c:pt>
                <c:pt idx="66" formatCode="0.0000">
                  <c:v>145.44</c:v>
                </c:pt>
                <c:pt idx="67" formatCode="0.0000">
                  <c:v>115.71</c:v>
                </c:pt>
                <c:pt idx="68" formatCode="0.0000">
                  <c:v>98.4</c:v>
                </c:pt>
                <c:pt idx="69" formatCode="0.0000">
                  <c:v>78.66</c:v>
                </c:pt>
                <c:pt idx="70" formatCode="0.0000">
                  <c:v>56.35</c:v>
                </c:pt>
                <c:pt idx="71" formatCode="0.0000">
                  <c:v>49.05</c:v>
                </c:pt>
                <c:pt idx="72" formatCode="0.0000">
                  <c:v>46.3</c:v>
                </c:pt>
                <c:pt idx="73" formatCode="0.0000">
                  <c:v>46.34</c:v>
                </c:pt>
                <c:pt idx="74" formatCode="0.0000">
                  <c:v>45.63</c:v>
                </c:pt>
                <c:pt idx="75" formatCode="0.0000">
                  <c:v>52.69</c:v>
                </c:pt>
                <c:pt idx="76" formatCode="0.0000">
                  <c:v>57.09</c:v>
                </c:pt>
                <c:pt idx="77" formatCode="0.0000">
                  <c:v>71.790000000000006</c:v>
                </c:pt>
                <c:pt idx="78" formatCode="0.0000">
                  <c:v>60.76</c:v>
                </c:pt>
                <c:pt idx="79" formatCode="0.0000">
                  <c:v>71.489999999999995</c:v>
                </c:pt>
                <c:pt idx="80" formatCode="0.0000">
                  <c:v>71.38</c:v>
                </c:pt>
                <c:pt idx="81" formatCode="0.0000">
                  <c:v>73.89</c:v>
                </c:pt>
                <c:pt idx="82" formatCode="0.0000">
                  <c:v>76.28</c:v>
                </c:pt>
                <c:pt idx="83" formatCode="0.0000">
                  <c:v>72.84</c:v>
                </c:pt>
                <c:pt idx="84" formatCode="0.0000">
                  <c:v>78.319999999999993</c:v>
                </c:pt>
                <c:pt idx="85" formatCode="0.0000">
                  <c:v>73.97</c:v>
                </c:pt>
                <c:pt idx="86" formatCode="0.0000">
                  <c:v>79.39</c:v>
                </c:pt>
                <c:pt idx="87" formatCode="0.0000">
                  <c:v>86.9</c:v>
                </c:pt>
                <c:pt idx="88" formatCode="0.0000">
                  <c:v>77.930000000000007</c:v>
                </c:pt>
                <c:pt idx="89" formatCode="0.0000">
                  <c:v>75.2</c:v>
                </c:pt>
                <c:pt idx="90" formatCode="0.0000">
                  <c:v>76.77</c:v>
                </c:pt>
                <c:pt idx="91" formatCode="0.0000">
                  <c:v>75.72</c:v>
                </c:pt>
                <c:pt idx="92" formatCode="0.0000">
                  <c:v>78.72</c:v>
                </c:pt>
                <c:pt idx="93" formatCode="0.0000">
                  <c:v>85.27</c:v>
                </c:pt>
                <c:pt idx="94" formatCode="0.0000">
                  <c:v>88.15</c:v>
                </c:pt>
                <c:pt idx="95" formatCode="0.0000">
                  <c:v>91.36</c:v>
                </c:pt>
                <c:pt idx="96" formatCode="0.0000">
                  <c:v>96.02</c:v>
                </c:pt>
                <c:pt idx="97" formatCode="0.0000">
                  <c:v>101.55</c:v>
                </c:pt>
                <c:pt idx="98" formatCode="0.0000">
                  <c:v>110.1</c:v>
                </c:pt>
                <c:pt idx="99" formatCode="0.0000">
                  <c:v>121.6</c:v>
                </c:pt>
                <c:pt idx="100" formatCode="0.0000">
                  <c:v>113.03</c:v>
                </c:pt>
                <c:pt idx="101" formatCode="0.0000">
                  <c:v>120.16</c:v>
                </c:pt>
                <c:pt idx="102" formatCode="0.0000">
                  <c:v>116.08</c:v>
                </c:pt>
                <c:pt idx="103" formatCode="0.0000">
                  <c:v>109.91</c:v>
                </c:pt>
                <c:pt idx="104" formatCode="0.0000">
                  <c:v>112.76</c:v>
                </c:pt>
                <c:pt idx="105" formatCode="0.0000">
                  <c:v>111.69</c:v>
                </c:pt>
                <c:pt idx="106" formatCode="0.0000">
                  <c:v>112.88</c:v>
                </c:pt>
                <c:pt idx="107" formatCode="0.0000">
                  <c:v>106.06</c:v>
                </c:pt>
                <c:pt idx="108" formatCode="0.0000">
                  <c:v>111.12</c:v>
                </c:pt>
                <c:pt idx="109" formatCode="0.0000">
                  <c:v>118.08</c:v>
                </c:pt>
                <c:pt idx="110" formatCode="0.0000">
                  <c:v>124.87</c:v>
                </c:pt>
                <c:pt idx="111" formatCode="0.0000">
                  <c:v>119.86</c:v>
                </c:pt>
                <c:pt idx="112" formatCode="0.0000">
                  <c:v>111.6</c:v>
                </c:pt>
                <c:pt idx="113" formatCode="0.0000">
                  <c:v>97.61</c:v>
                </c:pt>
                <c:pt idx="114" formatCode="0.0000">
                  <c:v>103.42</c:v>
                </c:pt>
                <c:pt idx="115" formatCode="0.0000">
                  <c:v>116.27</c:v>
                </c:pt>
                <c:pt idx="116" formatCode="0.0000">
                  <c:v>113.79</c:v>
                </c:pt>
                <c:pt idx="117" formatCode="0.0000">
                  <c:v>115.02</c:v>
                </c:pt>
                <c:pt idx="118" formatCode="0.0000">
                  <c:v>110.88</c:v>
                </c:pt>
                <c:pt idx="119" formatCode="0.0000">
                  <c:v>108.3</c:v>
                </c:pt>
                <c:pt idx="120" formatCode="0.0000">
                  <c:v>109.63</c:v>
                </c:pt>
                <c:pt idx="121" formatCode="0.0000">
                  <c:v>117.66</c:v>
                </c:pt>
                <c:pt idx="122" formatCode="0.0000">
                  <c:v>109.06</c:v>
                </c:pt>
                <c:pt idx="123" formatCode="0.0000">
                  <c:v>99.54</c:v>
                </c:pt>
                <c:pt idx="124" formatCode="0.0000">
                  <c:v>103.2</c:v>
                </c:pt>
                <c:pt idx="125" formatCode="0.0000">
                  <c:v>105.47</c:v>
                </c:pt>
                <c:pt idx="126" formatCode="0.0000">
                  <c:v>106</c:v>
                </c:pt>
                <c:pt idx="127" formatCode="0.0000">
                  <c:v>111.11</c:v>
                </c:pt>
                <c:pt idx="128" formatCode="0.0000">
                  <c:v>108.36</c:v>
                </c:pt>
                <c:pt idx="129" formatCode="0.0000">
                  <c:v>111.04</c:v>
                </c:pt>
                <c:pt idx="130" formatCode="0.0000">
                  <c:v>108.28</c:v>
                </c:pt>
                <c:pt idx="131" formatCode="0.0000">
                  <c:v>108.44</c:v>
                </c:pt>
                <c:pt idx="132" formatCode="0.0000">
                  <c:v>106.39</c:v>
                </c:pt>
                <c:pt idx="133" formatCode="0.0000">
                  <c:v>108.52</c:v>
                </c:pt>
                <c:pt idx="134" formatCode="0.0000">
                  <c:v>107.38</c:v>
                </c:pt>
                <c:pt idx="135" formatCode="0.0000">
                  <c:v>109.8</c:v>
                </c:pt>
                <c:pt idx="136" formatCode="0.0000">
                  <c:v>110</c:v>
                </c:pt>
                <c:pt idx="137" formatCode="0.0000">
                  <c:v>112.81</c:v>
                </c:pt>
                <c:pt idx="138" formatCode="0.0000">
                  <c:v>104.8</c:v>
                </c:pt>
                <c:pt idx="139" formatCode="0.0000">
                  <c:v>103.54</c:v>
                </c:pt>
                <c:pt idx="140" formatCode="0.0000">
                  <c:v>96.7</c:v>
                </c:pt>
                <c:pt idx="141" formatCode="0.0000">
                  <c:v>84.49</c:v>
                </c:pt>
                <c:pt idx="142" formatCode="0.0000">
                  <c:v>78.45</c:v>
                </c:pt>
                <c:pt idx="143" formatCode="0.0000">
                  <c:v>61.19</c:v>
                </c:pt>
                <c:pt idx="144" formatCode="0.0000">
                  <c:v>48.2</c:v>
                </c:pt>
                <c:pt idx="145" formatCode="0.0000">
                  <c:v>61.76</c:v>
                </c:pt>
                <c:pt idx="146" formatCode="0.0000">
                  <c:v>55.47</c:v>
                </c:pt>
                <c:pt idx="147" formatCode="0.0000">
                  <c:v>62.74</c:v>
                </c:pt>
                <c:pt idx="148" formatCode="0.0000">
                  <c:v>66.349999999999994</c:v>
                </c:pt>
                <c:pt idx="149" formatCode="0.0000">
                  <c:v>62.54</c:v>
                </c:pt>
                <c:pt idx="150" formatCode="0.0000">
                  <c:v>57.67</c:v>
                </c:pt>
                <c:pt idx="151" formatCode="0.0000">
                  <c:v>49.1</c:v>
                </c:pt>
                <c:pt idx="152" formatCode="0.0000">
                  <c:v>46.39</c:v>
                </c:pt>
                <c:pt idx="153" formatCode="0.0000">
                  <c:v>48.32</c:v>
                </c:pt>
                <c:pt idx="154" formatCode="0.0000">
                  <c:v>43.23</c:v>
                </c:pt>
                <c:pt idx="155" formatCode="0.0000">
                  <c:v>38.590000000000003</c:v>
                </c:pt>
                <c:pt idx="156" formatCode="0.0000">
                  <c:v>29.47</c:v>
                </c:pt>
                <c:pt idx="157" formatCode="0.0000">
                  <c:v>33.65</c:v>
                </c:pt>
                <c:pt idx="158" formatCode="0.0000">
                  <c:v>40.130000000000003</c:v>
                </c:pt>
                <c:pt idx="159" formatCode="0.0000">
                  <c:v>42.83</c:v>
                </c:pt>
                <c:pt idx="160" formatCode="0.0000">
                  <c:v>49.06</c:v>
                </c:pt>
                <c:pt idx="161" formatCode="0.0000">
                  <c:v>47.56</c:v>
                </c:pt>
                <c:pt idx="162" formatCode="0.0000">
                  <c:v>47.62</c:v>
                </c:pt>
                <c:pt idx="163" formatCode="0.0000">
                  <c:v>49.29</c:v>
                </c:pt>
                <c:pt idx="164" formatCode="0.0000">
                  <c:v>46.59</c:v>
                </c:pt>
                <c:pt idx="165" formatCode="0.0000">
                  <c:v>51.29</c:v>
                </c:pt>
                <c:pt idx="166" formatCode="0.0000">
                  <c:v>46.88</c:v>
                </c:pt>
                <c:pt idx="167" formatCode="0.0000">
                  <c:v>54.02</c:v>
                </c:pt>
                <c:pt idx="168" formatCode="0.0000">
                  <c:v>55.86</c:v>
                </c:pt>
                <c:pt idx="169" formatCode="0.0000">
                  <c:v>55.84</c:v>
                </c:pt>
                <c:pt idx="170" formatCode="0.0000">
                  <c:v>51.64</c:v>
                </c:pt>
                <c:pt idx="171" formatCode="0.0000">
                  <c:v>55.36</c:v>
                </c:pt>
                <c:pt idx="172" formatCode="0.0000">
                  <c:v>51.82</c:v>
                </c:pt>
                <c:pt idx="173" formatCode="0.0000">
                  <c:v>44.82</c:v>
                </c:pt>
                <c:pt idx="174" formatCode="0.0000">
                  <c:v>48.65</c:v>
                </c:pt>
                <c:pt idx="175" formatCode="0.0000">
                  <c:v>51.22</c:v>
                </c:pt>
                <c:pt idx="176" formatCode="0.0000">
                  <c:v>55.62</c:v>
                </c:pt>
                <c:pt idx="177" formatCode="0.0000">
                  <c:v>57.75</c:v>
                </c:pt>
                <c:pt idx="178" formatCode="0.0000">
                  <c:v>61.87</c:v>
                </c:pt>
                <c:pt idx="179" formatCode="0.0000">
                  <c:v>63.36</c:v>
                </c:pt>
                <c:pt idx="180" formatCode="0.0000">
                  <c:v>70.260000000000005</c:v>
                </c:pt>
                <c:pt idx="181" formatCode="0.0000">
                  <c:v>64.33</c:v>
                </c:pt>
                <c:pt idx="182" formatCode="0.0000">
                  <c:v>65.12</c:v>
                </c:pt>
                <c:pt idx="183" formatCode="0.0000">
                  <c:v>71.55</c:v>
                </c:pt>
                <c:pt idx="184" formatCode="0.0000">
                  <c:v>78.819999999999993</c:v>
                </c:pt>
                <c:pt idx="185" formatCode="0.0000">
                  <c:v>73.23</c:v>
                </c:pt>
                <c:pt idx="186" formatCode="0.0000">
                  <c:v>72.5</c:v>
                </c:pt>
                <c:pt idx="187" formatCode="0.0000">
                  <c:v>70.37</c:v>
                </c:pt>
                <c:pt idx="188" formatCode="0.0000">
                  <c:v>78.09</c:v>
                </c:pt>
                <c:pt idx="189" formatCode="0.0000">
                  <c:v>80.78</c:v>
                </c:pt>
                <c:pt idx="190" formatCode="0.0000">
                  <c:v>67.13</c:v>
                </c:pt>
                <c:pt idx="191" formatCode="0.0000">
                  <c:v>59.52</c:v>
                </c:pt>
                <c:pt idx="192" formatCode="0.0000">
                  <c:v>59.9</c:v>
                </c:pt>
                <c:pt idx="193" formatCode="0.0000">
                  <c:v>65.83</c:v>
                </c:pt>
                <c:pt idx="194" formatCode="0.0000">
                  <c:v>67.260000000000005</c:v>
                </c:pt>
                <c:pt idx="195" formatCode="0.0000">
                  <c:v>70.989999999999995</c:v>
                </c:pt>
                <c:pt idx="196" formatCode="0.0000">
                  <c:v>72.180000000000007</c:v>
                </c:pt>
                <c:pt idx="197" formatCode="0.0000">
                  <c:v>62.13</c:v>
                </c:pt>
                <c:pt idx="198" formatCode="0.0000">
                  <c:v>66.69</c:v>
                </c:pt>
                <c:pt idx="199" formatCode="0.0000">
                  <c:v>58.24</c:v>
                </c:pt>
                <c:pt idx="200" formatCode="0.0000">
                  <c:v>67.72</c:v>
                </c:pt>
                <c:pt idx="201" formatCode="0.0000">
                  <c:v>59.28</c:v>
                </c:pt>
                <c:pt idx="202" formatCode="0.0000">
                  <c:v>63.26</c:v>
                </c:pt>
                <c:pt idx="203" formatCode="0.0000">
                  <c:v>65.56</c:v>
                </c:pt>
                <c:pt idx="204" formatCode="0.0000">
                  <c:v>63.9</c:v>
                </c:pt>
                <c:pt idx="205" formatCode="0.0000">
                  <c:v>57.14</c:v>
                </c:pt>
                <c:pt idx="206" formatCode="0.0000">
                  <c:v>29.89</c:v>
                </c:pt>
                <c:pt idx="207" formatCode="0.0000">
                  <c:v>27.2</c:v>
                </c:pt>
                <c:pt idx="208" formatCode="0.0000">
                  <c:v>31.72</c:v>
                </c:pt>
                <c:pt idx="209" formatCode="0.0000">
                  <c:v>38.94</c:v>
                </c:pt>
                <c:pt idx="210" formatCode="0.0000">
                  <c:v>43.51</c:v>
                </c:pt>
                <c:pt idx="211" formatCode="0.0000">
                  <c:v>44.72</c:v>
                </c:pt>
                <c:pt idx="212" formatCode="0.0000">
                  <c:v>39.49</c:v>
                </c:pt>
                <c:pt idx="213" formatCode="0.0000">
                  <c:v>43.08</c:v>
                </c:pt>
                <c:pt idx="214" formatCode="0.0000">
                  <c:v>44.06</c:v>
                </c:pt>
                <c:pt idx="215" formatCode="0.0000">
                  <c:v>50.78</c:v>
                </c:pt>
                <c:pt idx="216" formatCode="0.0000">
                  <c:v>54.94</c:v>
                </c:pt>
                <c:pt idx="217" formatCode="0.0000">
                  <c:v>63.62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F-4677-9A08-CD3788BFD019}"/>
            </c:ext>
          </c:extLst>
        </c:ser>
        <c:ser>
          <c:idx val="0"/>
          <c:order val="1"/>
          <c:tx>
            <c:strRef>
              <c:f>data!$C$1</c:f>
              <c:strCache>
                <c:ptCount val="1"/>
                <c:pt idx="0">
                  <c:v>prijs/prix €/ barrel</c:v>
                </c:pt>
              </c:strCache>
            </c:strRef>
          </c:tx>
          <c:spPr>
            <a:ln w="25400">
              <a:solidFill>
                <a:srgbClr val="2F20F8"/>
              </a:solidFill>
              <a:prstDash val="solid"/>
            </a:ln>
          </c:spPr>
          <c:marker>
            <c:symbol val="diamond"/>
            <c:size val="9"/>
            <c:spPr>
              <a:noFill/>
              <a:ln w="9525">
                <a:noFill/>
              </a:ln>
            </c:spPr>
          </c:marker>
          <c:cat>
            <c:numRef>
              <c:f>data!$A$2:$A$221</c:f>
              <c:numCache>
                <c:formatCode>mmm\-yy</c:formatCode>
                <c:ptCount val="22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</c:numCache>
            </c:numRef>
          </c:cat>
          <c:val>
            <c:numRef>
              <c:f>data!$C$2:$C$221</c:f>
              <c:numCache>
                <c:formatCode>#,##0.0000</c:formatCode>
                <c:ptCount val="220"/>
                <c:pt idx="0">
                  <c:v>29.5</c:v>
                </c:pt>
                <c:pt idx="1">
                  <c:v>30</c:v>
                </c:pt>
                <c:pt idx="2">
                  <c:v>27.5</c:v>
                </c:pt>
                <c:pt idx="3">
                  <c:v>22.8</c:v>
                </c:pt>
                <c:pt idx="4">
                  <c:v>22.7</c:v>
                </c:pt>
                <c:pt idx="5">
                  <c:v>23</c:v>
                </c:pt>
                <c:pt idx="6">
                  <c:v>25.2</c:v>
                </c:pt>
                <c:pt idx="7">
                  <c:v>27.5</c:v>
                </c:pt>
                <c:pt idx="8">
                  <c:v>23.2</c:v>
                </c:pt>
                <c:pt idx="9">
                  <c:v>26</c:v>
                </c:pt>
                <c:pt idx="10">
                  <c:v>24.5</c:v>
                </c:pt>
                <c:pt idx="11">
                  <c:v>23.2</c:v>
                </c:pt>
                <c:pt idx="12">
                  <c:v>24.28</c:v>
                </c:pt>
                <c:pt idx="13">
                  <c:v>23.99</c:v>
                </c:pt>
                <c:pt idx="14">
                  <c:v>26.69</c:v>
                </c:pt>
                <c:pt idx="15">
                  <c:v>27.51</c:v>
                </c:pt>
                <c:pt idx="16">
                  <c:v>30.98</c:v>
                </c:pt>
                <c:pt idx="17">
                  <c:v>29.26</c:v>
                </c:pt>
                <c:pt idx="18">
                  <c:v>30.69</c:v>
                </c:pt>
                <c:pt idx="19">
                  <c:v>34.25</c:v>
                </c:pt>
                <c:pt idx="20">
                  <c:v>34.97</c:v>
                </c:pt>
                <c:pt idx="21">
                  <c:v>39.200000000000003</c:v>
                </c:pt>
                <c:pt idx="22">
                  <c:v>34.275106400000006</c:v>
                </c:pt>
                <c:pt idx="23">
                  <c:v>31.403469249831041</c:v>
                </c:pt>
                <c:pt idx="24">
                  <c:v>36.910854785730656</c:v>
                </c:pt>
                <c:pt idx="25">
                  <c:v>36.309157959434536</c:v>
                </c:pt>
                <c:pt idx="26">
                  <c:v>41.059553164462379</c:v>
                </c:pt>
                <c:pt idx="27">
                  <c:v>39.469578783151327</c:v>
                </c:pt>
                <c:pt idx="28">
                  <c:v>38.978936653355262</c:v>
                </c:pt>
                <c:pt idx="29">
                  <c:v>44.825586212610823</c:v>
                </c:pt>
                <c:pt idx="30">
                  <c:v>47.46127723018305</c:v>
                </c:pt>
                <c:pt idx="31">
                  <c:v>53.119443995474384</c:v>
                </c:pt>
                <c:pt idx="32">
                  <c:v>51.79286122682349</c:v>
                </c:pt>
                <c:pt idx="33">
                  <c:v>49.995832986082178</c:v>
                </c:pt>
                <c:pt idx="34">
                  <c:v>46.927230650552836</c:v>
                </c:pt>
                <c:pt idx="35">
                  <c:v>49.670805900491708</c:v>
                </c:pt>
                <c:pt idx="36">
                  <c:v>51.980198019801982</c:v>
                </c:pt>
                <c:pt idx="37">
                  <c:v>49.983190452176835</c:v>
                </c:pt>
                <c:pt idx="38">
                  <c:v>52.635955429901884</c:v>
                </c:pt>
                <c:pt idx="39">
                  <c:v>56.970290564805744</c:v>
                </c:pt>
                <c:pt idx="40">
                  <c:v>54.790675917985503</c:v>
                </c:pt>
                <c:pt idx="41">
                  <c:v>54.75812846946868</c:v>
                </c:pt>
                <c:pt idx="42">
                  <c:v>62.1721</c:v>
                </c:pt>
                <c:pt idx="43">
                  <c:v>58.234972250449459</c:v>
                </c:pt>
                <c:pt idx="44">
                  <c:v>50.003929890749035</c:v>
                </c:pt>
                <c:pt idx="45">
                  <c:v>47.662799999999997</c:v>
                </c:pt>
                <c:pt idx="46">
                  <c:v>47.0017</c:v>
                </c:pt>
                <c:pt idx="47">
                  <c:v>47.5212249848393</c:v>
                </c:pt>
                <c:pt idx="48">
                  <c:v>41.7819</c:v>
                </c:pt>
                <c:pt idx="49">
                  <c:v>45.369374904008602</c:v>
                </c:pt>
                <c:pt idx="50">
                  <c:v>48.307765301281044</c:v>
                </c:pt>
                <c:pt idx="51">
                  <c:v>50.702039609813774</c:v>
                </c:pt>
                <c:pt idx="52">
                  <c:v>49.72322680640638</c:v>
                </c:pt>
                <c:pt idx="53">
                  <c:v>53.502705953096815</c:v>
                </c:pt>
                <c:pt idx="54">
                  <c:v>54.9557</c:v>
                </c:pt>
                <c:pt idx="55">
                  <c:v>53.213099999999997</c:v>
                </c:pt>
                <c:pt idx="56">
                  <c:v>55.486800000000002</c:v>
                </c:pt>
                <c:pt idx="57" formatCode="General">
                  <c:v>57.591700000000003</c:v>
                </c:pt>
                <c:pt idx="58" formatCode="0.0000">
                  <c:v>61.734693877551024</c:v>
                </c:pt>
                <c:pt idx="59" formatCode="0.0000">
                  <c:v>63.374457233441312</c:v>
                </c:pt>
                <c:pt idx="60" formatCode="0.0000">
                  <c:v>62.148371936891564</c:v>
                </c:pt>
                <c:pt idx="61" formatCode="0.0000">
                  <c:v>65.007520853274997</c:v>
                </c:pt>
                <c:pt idx="62" formatCode="0.0000">
                  <c:v>68.337934133658592</c:v>
                </c:pt>
                <c:pt idx="63" formatCode="General">
                  <c:v>68.687399999999997</c:v>
                </c:pt>
                <c:pt idx="64" formatCode="0.0000">
                  <c:v>80.430427195760359</c:v>
                </c:pt>
                <c:pt idx="65" formatCode="0.0000">
                  <c:v>89.495305164319248</c:v>
                </c:pt>
                <c:pt idx="66" formatCode="0.0000">
                  <c:v>91.777623524957406</c:v>
                </c:pt>
                <c:pt idx="67" formatCode="General">
                  <c:v>77.648799999999994</c:v>
                </c:pt>
                <c:pt idx="68" formatCode="0.0000">
                  <c:v>69.955922081615242</c:v>
                </c:pt>
                <c:pt idx="69" formatCode="0.0000">
                  <c:v>57.672849915682967</c:v>
                </c:pt>
                <c:pt idx="70" formatCode="0.0000">
                  <c:v>44.99</c:v>
                </c:pt>
                <c:pt idx="71" formatCode="0.0000">
                  <c:v>36.769115442278853</c:v>
                </c:pt>
                <c:pt idx="72" formatCode="0.0000">
                  <c:v>34.567716888158877</c:v>
                </c:pt>
                <c:pt idx="73" formatCode="0.0000">
                  <c:v>36.138189191296888</c:v>
                </c:pt>
                <c:pt idx="74" formatCode="0.0000">
                  <c:v>35.194755109911299</c:v>
                </c:pt>
                <c:pt idx="75" formatCode="0.0000">
                  <c:v>39.835185605201481</c:v>
                </c:pt>
                <c:pt idx="76" formatCode="0.0000">
                  <c:v>42.433477032852686</c:v>
                </c:pt>
                <c:pt idx="77" formatCode="0.0000">
                  <c:v>51.658631359286183</c:v>
                </c:pt>
                <c:pt idx="78" formatCode="0.0000">
                  <c:v>43.233243204781559</c:v>
                </c:pt>
                <c:pt idx="79" formatCode="0.0000">
                  <c:v>50.63389758481479</c:v>
                </c:pt>
                <c:pt idx="80" formatCode="0.0000">
                  <c:v>48.710249761157357</c:v>
                </c:pt>
                <c:pt idx="81" formatCode="0.0000">
                  <c:v>49.424749163879596</c:v>
                </c:pt>
                <c:pt idx="82" formatCode="0.0000">
                  <c:v>50.924599999999998</c:v>
                </c:pt>
                <c:pt idx="83" formatCode="0.0000">
                  <c:v>50.006900000000002</c:v>
                </c:pt>
                <c:pt idx="84" formatCode="0.0000">
                  <c:v>55.404640633842668</c:v>
                </c:pt>
                <c:pt idx="85" formatCode="0.0000">
                  <c:v>54.345749761222542</c:v>
                </c:pt>
                <c:pt idx="86" formatCode="0.0000">
                  <c:v>57.999707773232025</c:v>
                </c:pt>
                <c:pt idx="87" formatCode="0.0000">
                  <c:v>63.911156872839605</c:v>
                </c:pt>
                <c:pt idx="88" formatCode="0.0000">
                  <c:v>63.045061079200721</c:v>
                </c:pt>
                <c:pt idx="89" formatCode="0.0000">
                  <c:v>62.005277044854878</c:v>
                </c:pt>
                <c:pt idx="90" formatCode="0.0000">
                  <c:v>60.311100636342211</c:v>
                </c:pt>
                <c:pt idx="91" formatCode="0.0000">
                  <c:v>58.912316190772579</c:v>
                </c:pt>
                <c:pt idx="92" formatCode="0.0000">
                  <c:v>60.614460614460619</c:v>
                </c:pt>
                <c:pt idx="93" formatCode="0.0000">
                  <c:v>61.03793843951324</c:v>
                </c:pt>
                <c:pt idx="94" formatCode="0.0000">
                  <c:v>64.687752256549501</c:v>
                </c:pt>
                <c:pt idx="95" formatCode="0.0000">
                  <c:v>68.367881463743174</c:v>
                </c:pt>
                <c:pt idx="96" formatCode="0.0000">
                  <c:v>72.092499436894656</c:v>
                </c:pt>
                <c:pt idx="97" formatCode="0.0000">
                  <c:v>75.166543301258329</c:v>
                </c:pt>
                <c:pt idx="98" formatCode="0.0000">
                  <c:v>78.794799999999995</c:v>
                </c:pt>
                <c:pt idx="99" formatCode="0.0000">
                  <c:v>84.099900000000005</c:v>
                </c:pt>
                <c:pt idx="100" formatCode="0.0000">
                  <c:v>80.026904559614835</c:v>
                </c:pt>
                <c:pt idx="101" formatCode="0.0000">
                  <c:v>84.004474272930651</c:v>
                </c:pt>
                <c:pt idx="102" formatCode="0.0000">
                  <c:v>82.070135746606326</c:v>
                </c:pt>
                <c:pt idx="103" formatCode="0.0000">
                  <c:v>76.427230373409358</c:v>
                </c:pt>
                <c:pt idx="104" formatCode="0.0000">
                  <c:v>81.473988439306368</c:v>
                </c:pt>
                <c:pt idx="105" formatCode="0.0000">
                  <c:v>80.969986950848195</c:v>
                </c:pt>
                <c:pt idx="106" formatCode="0.0000">
                  <c:v>83.11</c:v>
                </c:pt>
                <c:pt idx="107" formatCode="0.0000">
                  <c:v>81.515600000000006</c:v>
                </c:pt>
                <c:pt idx="108" formatCode="0.0000">
                  <c:v>87.647893989588269</c:v>
                </c:pt>
                <c:pt idx="109" formatCode="0.0000">
                  <c:v>89.699179580674567</c:v>
                </c:pt>
                <c:pt idx="110" formatCode="0.0000">
                  <c:v>95.627201715423496</c:v>
                </c:pt>
                <c:pt idx="111" formatCode="0.0000">
                  <c:v>92.122050572592428</c:v>
                </c:pt>
                <c:pt idx="112" formatCode="0.0000">
                  <c:v>86.807716241443671</c:v>
                </c:pt>
                <c:pt idx="113" formatCode="0.0000">
                  <c:v>77.468253968253961</c:v>
                </c:pt>
                <c:pt idx="114" formatCode="0.0000">
                  <c:v>84.81915853358484</c:v>
                </c:pt>
                <c:pt idx="115" formatCode="0.0000">
                  <c:v>94.751853964632048</c:v>
                </c:pt>
                <c:pt idx="116" formatCode="0.0000">
                  <c:v>86.862595419847324</c:v>
                </c:pt>
                <c:pt idx="117" formatCode="0.0000">
                  <c:v>88.75</c:v>
                </c:pt>
                <c:pt idx="118" formatCode="0.0000">
                  <c:v>86.679174484052538</c:v>
                </c:pt>
                <c:pt idx="119" formatCode="0.0000">
                  <c:v>82.238600000000005</c:v>
                </c:pt>
                <c:pt idx="120" formatCode="0.0000">
                  <c:v>82.261574247767683</c:v>
                </c:pt>
                <c:pt idx="121" formatCode="0.0000">
                  <c:v>88.055680287382117</c:v>
                </c:pt>
                <c:pt idx="122" formatCode="0.0000">
                  <c:v>83.808499193114585</c:v>
                </c:pt>
                <c:pt idx="123" formatCode="0.0000">
                  <c:v>76.089282984253174</c:v>
                </c:pt>
                <c:pt idx="124" formatCode="0.0000">
                  <c:v>80.236355154719334</c:v>
                </c:pt>
                <c:pt idx="125" formatCode="0.0000">
                  <c:v>79.068895719319286</c:v>
                </c:pt>
                <c:pt idx="126" formatCode="0.0000">
                  <c:v>80.916030534351137</c:v>
                </c:pt>
                <c:pt idx="127" formatCode="0.0000">
                  <c:v>83.33458336458412</c:v>
                </c:pt>
                <c:pt idx="128" formatCode="0.0000">
                  <c:v>81.132075471698116</c:v>
                </c:pt>
                <c:pt idx="129" formatCode="0.0000">
                  <c:v>81.881867118944029</c:v>
                </c:pt>
                <c:pt idx="130" formatCode="0.0000">
                  <c:v>80.445765230312034</c:v>
                </c:pt>
                <c:pt idx="131" formatCode="0.0000">
                  <c:v>78.836786623046166</c:v>
                </c:pt>
                <c:pt idx="132" formatCode="0.0000">
                  <c:v>77.815974253949676</c:v>
                </c:pt>
                <c:pt idx="133" formatCode="0.0000">
                  <c:v>79.194337006494919</c:v>
                </c:pt>
                <c:pt idx="134" formatCode="0.0000">
                  <c:v>77.452394691286784</c:v>
                </c:pt>
                <c:pt idx="135" formatCode="0.0000">
                  <c:v>79.559452213607699</c:v>
                </c:pt>
                <c:pt idx="136" formatCode="0.0000">
                  <c:v>80.391726960461881</c:v>
                </c:pt>
                <c:pt idx="137" formatCode="0.0000">
                  <c:v>83.365356192728356</c:v>
                </c:pt>
                <c:pt idx="138" formatCode="0.0000">
                  <c:v>76.985234702122966</c:v>
                </c:pt>
                <c:pt idx="139" formatCode="0.0000">
                  <c:v>77.337914550343598</c:v>
                </c:pt>
                <c:pt idx="140" formatCode="0.0000">
                  <c:v>74.897374331964997</c:v>
                </c:pt>
                <c:pt idx="141" formatCode="0.0000">
                  <c:v>66.277063068716657</c:v>
                </c:pt>
                <c:pt idx="142" formatCode="0.0000">
                  <c:v>62.890812890812889</c:v>
                </c:pt>
                <c:pt idx="143" formatCode="0.0000">
                  <c:v>49.82493282306001</c:v>
                </c:pt>
                <c:pt idx="144" formatCode="0.0000">
                  <c:v>41.168431841475915</c:v>
                </c:pt>
                <c:pt idx="145" formatCode="0.0000">
                  <c:v>54.539032144118679</c:v>
                </c:pt>
                <c:pt idx="146" formatCode="0.0000">
                  <c:v>52.364769187199094</c:v>
                </c:pt>
                <c:pt idx="147" formatCode="0.0000">
                  <c:v>57.401646843549869</c:v>
                </c:pt>
                <c:pt idx="148" formatCode="0.0000">
                  <c:v>60.916268821153139</c:v>
                </c:pt>
                <c:pt idx="149" formatCode="0.0000">
                  <c:v>55.849258796213611</c:v>
                </c:pt>
                <c:pt idx="150" formatCode="0.0000">
                  <c:v>52.956841138659321</c:v>
                </c:pt>
                <c:pt idx="151" formatCode="0.0000">
                  <c:v>43.451327433628322</c:v>
                </c:pt>
                <c:pt idx="152" formatCode="0.0000">
                  <c:v>41.530886302596244</c:v>
                </c:pt>
                <c:pt idx="153" formatCode="0.0000">
                  <c:v>43.756225663316123</c:v>
                </c:pt>
                <c:pt idx="154" formatCode="0.0000">
                  <c:v>40.545863815419239</c:v>
                </c:pt>
                <c:pt idx="155" formatCode="0.0000">
                  <c:v>35.705033308660255</c:v>
                </c:pt>
                <c:pt idx="156" formatCode="0.0000">
                  <c:v>27.098850574712646</c:v>
                </c:pt>
                <c:pt idx="157" formatCode="0.0000">
                  <c:v>30.577010449795544</c:v>
                </c:pt>
                <c:pt idx="158" formatCode="0.0000">
                  <c:v>35.276019690576653</c:v>
                </c:pt>
                <c:pt idx="159" formatCode="0.0000">
                  <c:v>37.702464788732399</c:v>
                </c:pt>
                <c:pt idx="160" formatCode="0.0000">
                  <c:v>43.323913811374069</c:v>
                </c:pt>
                <c:pt idx="161" formatCode="0.0000">
                  <c:v>42.746719396009347</c:v>
                </c:pt>
                <c:pt idx="162" formatCode="0.0000">
                  <c:v>43.192743764172334</c:v>
                </c:pt>
                <c:pt idx="163" formatCode="0.0000">
                  <c:v>44.087656529516991</c:v>
                </c:pt>
                <c:pt idx="164" formatCode="0.0000">
                  <c:v>41.43174744330814</c:v>
                </c:pt>
                <c:pt idx="165" formatCode="0.0000">
                  <c:v>46.960263687969231</c:v>
                </c:pt>
                <c:pt idx="166" formatCode="0.0000">
                  <c:v>43.548536925220624</c:v>
                </c:pt>
                <c:pt idx="167" formatCode="0.0000">
                  <c:v>51.47212958551691</c:v>
                </c:pt>
                <c:pt idx="168" formatCode="0.0000">
                  <c:v>52.72795922220125</c:v>
                </c:pt>
                <c:pt idx="169" formatCode="0.0000">
                  <c:v>52.903837044054946</c:v>
                </c:pt>
                <c:pt idx="170" formatCode="0.0000">
                  <c:v>48.616079834306156</c:v>
                </c:pt>
                <c:pt idx="171" formatCode="0.0000">
                  <c:v>51.825500842538851</c:v>
                </c:pt>
                <c:pt idx="172" formatCode="0.0000">
                  <c:v>47.229310973386802</c:v>
                </c:pt>
                <c:pt idx="173" formatCode="0.0000">
                  <c:v>40.139709833422891</c:v>
                </c:pt>
                <c:pt idx="174" formatCode="0.0000">
                  <c:v>42.081134849926478</c:v>
                </c:pt>
                <c:pt idx="175" formatCode="0.0000">
                  <c:v>43.43622795115332</c:v>
                </c:pt>
                <c:pt idx="176" formatCode="0.0000">
                  <c:v>46.49335450973836</c:v>
                </c:pt>
                <c:pt idx="177" formatCode="0.0000">
                  <c:v>48.816568047337277</c:v>
                </c:pt>
                <c:pt idx="178" formatCode="0.0000">
                  <c:v>52.255067567567565</c:v>
                </c:pt>
                <c:pt idx="179" formatCode="0.0000">
                  <c:v>53.667626630526847</c:v>
                </c:pt>
                <c:pt idx="180" formatCode="0.0000">
                  <c:v>57.228964730797429</c:v>
                </c:pt>
                <c:pt idx="181" formatCode="0.0000">
                  <c:v>51.492835988153359</c:v>
                </c:pt>
                <c:pt idx="182" formatCode="0.0000">
                  <c:v>52.767198768333202</c:v>
                </c:pt>
                <c:pt idx="183" formatCode="0.0000">
                  <c:v>57.902403495994172</c:v>
                </c:pt>
                <c:pt idx="184" formatCode="0.0000">
                  <c:v>66.330051333838256</c:v>
                </c:pt>
                <c:pt idx="185" formatCode="0.0000">
                  <c:v>63.151086581579861</c:v>
                </c:pt>
                <c:pt idx="186" formatCode="0.0000">
                  <c:v>61.86006825938567</c:v>
                </c:pt>
                <c:pt idx="187" formatCode="0.0000">
                  <c:v>61.695598807645098</c:v>
                </c:pt>
                <c:pt idx="188" formatCode="0.0000">
                  <c:v>66.806399178715026</c:v>
                </c:pt>
                <c:pt idx="189" formatCode="0.0000">
                  <c:v>69.752180295311291</c:v>
                </c:pt>
                <c:pt idx="190" formatCode="0.0000">
                  <c:v>59.380804953560364</c:v>
                </c:pt>
                <c:pt idx="191" formatCode="0.0000">
                  <c:v>52.742578644217986</c:v>
                </c:pt>
                <c:pt idx="192" formatCode="0.0000">
                  <c:v>52.43347338935574</c:v>
                </c:pt>
                <c:pt idx="193" formatCode="0.0000">
                  <c:v>58.46358792184725</c:v>
                </c:pt>
                <c:pt idx="194" formatCode="0.0000">
                  <c:v>59.480014149274851</c:v>
                </c:pt>
                <c:pt idx="195" formatCode="0.0000">
                  <c:v>62.750817643419076</c:v>
                </c:pt>
                <c:pt idx="196" formatCode="0.0000">
                  <c:v>64.544397746579634</c:v>
                </c:pt>
                <c:pt idx="197" formatCode="0.0000">
                  <c:v>55.153129161118507</c:v>
                </c:pt>
                <c:pt idx="198" formatCode="0.0000">
                  <c:v>59.180051468630751</c:v>
                </c:pt>
                <c:pt idx="199" formatCode="0.0000">
                  <c:v>52.233183856502244</c:v>
                </c:pt>
                <c:pt idx="200" formatCode="0.0000">
                  <c:v>61.390626416462695</c:v>
                </c:pt>
                <c:pt idx="201" formatCode="0.0000">
                  <c:v>53.856636685745435</c:v>
                </c:pt>
                <c:pt idx="202" formatCode="0.0000">
                  <c:v>57.331883269893062</c:v>
                </c:pt>
                <c:pt idx="203" formatCode="0.0000">
                  <c:v>58.819307374842992</c:v>
                </c:pt>
                <c:pt idx="204" formatCode="0.0000">
                  <c:v>57.350565428109846</c:v>
                </c:pt>
                <c:pt idx="205" formatCode="0.0000">
                  <c:v>52.702453421877877</c:v>
                </c:pt>
                <c:pt idx="206" formatCode="0.0000">
                  <c:v>27.724700862628698</c:v>
                </c:pt>
                <c:pt idx="207" formatCode="0.0000">
                  <c:v>25.034514496088356</c:v>
                </c:pt>
                <c:pt idx="208" formatCode="0.0000">
                  <c:v>29.375810335247266</c:v>
                </c:pt>
                <c:pt idx="209" formatCode="0.0000">
                  <c:v>34.604105571847505</c:v>
                </c:pt>
                <c:pt idx="210" formatCode="0.0000">
                  <c:v>38.019923103809852</c:v>
                </c:pt>
                <c:pt idx="211" formatCode="0.0000">
                  <c:v>37.856598662490477</c:v>
                </c:pt>
                <c:pt idx="212" formatCode="0.0000">
                  <c:v>33.207198116380759</c:v>
                </c:pt>
                <c:pt idx="213" formatCode="0.0000">
                  <c:v>36.663829787234043</c:v>
                </c:pt>
                <c:pt idx="214" formatCode="0.0000">
                  <c:v>37.244294167371088</c:v>
                </c:pt>
                <c:pt idx="215" formatCode="0.0000">
                  <c:v>41.828665568369033</c:v>
                </c:pt>
                <c:pt idx="216" formatCode="0.0000">
                  <c:v>45.318815474717482</c:v>
                </c:pt>
                <c:pt idx="217" formatCode="0.0000">
                  <c:v>52.45279907659328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F-4677-9A08-CD3788BF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89408"/>
        <c:axId val="183091584"/>
      </c:lineChart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wisselkoers/taux d'échange Euro/$</c:v>
                </c:pt>
              </c:strCache>
            </c:strRef>
          </c:tx>
          <c:spPr>
            <a:ln w="38100">
              <a:solidFill>
                <a:schemeClr val="accent1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data!$A$2:$A$221</c:f>
              <c:numCache>
                <c:formatCode>mmm\-yy</c:formatCode>
                <c:ptCount val="22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</c:numCache>
            </c:numRef>
          </c:cat>
          <c:val>
            <c:numRef>
              <c:f>data!$D$2:$D$221</c:f>
              <c:numCache>
                <c:formatCode>#,##0.0000</c:formatCode>
                <c:ptCount val="220"/>
                <c:pt idx="0">
                  <c:v>1.0615420439135972</c:v>
                </c:pt>
                <c:pt idx="1">
                  <c:v>1.0776981906217162</c:v>
                </c:pt>
                <c:pt idx="2">
                  <c:v>1.0782721211003941</c:v>
                </c:pt>
                <c:pt idx="3">
                  <c:v>1.0855955939293493</c:v>
                </c:pt>
                <c:pt idx="4">
                  <c:v>1.1550441897551307</c:v>
                </c:pt>
                <c:pt idx="5">
                  <c:v>1.1670200143932465</c:v>
                </c:pt>
                <c:pt idx="6">
                  <c:v>1.1380866194054782</c:v>
                </c:pt>
                <c:pt idx="7">
                  <c:v>1.1150958802602851</c:v>
                </c:pt>
                <c:pt idx="8">
                  <c:v>1.1245389390349958</c:v>
                </c:pt>
                <c:pt idx="9">
                  <c:v>1.1701248258967494</c:v>
                </c:pt>
                <c:pt idx="10">
                  <c:v>1.1708870640397164</c:v>
                </c:pt>
                <c:pt idx="11">
                  <c:v>1.2289200567681782</c:v>
                </c:pt>
                <c:pt idx="12">
                  <c:v>1.2594253770150807</c:v>
                </c:pt>
                <c:pt idx="13">
                  <c:v>1.2614893404150733</c:v>
                </c:pt>
                <c:pt idx="14">
                  <c:v>1.2263968066209605</c:v>
                </c:pt>
                <c:pt idx="15">
                  <c:v>1.2009607686148918</c:v>
                </c:pt>
                <c:pt idx="16">
                  <c:v>1.1997739780634875</c:v>
                </c:pt>
                <c:pt idx="17">
                  <c:v>1.2146683348111795</c:v>
                </c:pt>
                <c:pt idx="18">
                  <c:v>1.2272124463094554</c:v>
                </c:pt>
                <c:pt idx="19">
                  <c:v>1.2196081517035176</c:v>
                </c:pt>
                <c:pt idx="20">
                  <c:v>1.220415103857325</c:v>
                </c:pt>
                <c:pt idx="21">
                  <c:v>1.2504790141384803</c:v>
                </c:pt>
                <c:pt idx="22">
                  <c:v>1.3000689036518935</c:v>
                </c:pt>
                <c:pt idx="23">
                  <c:v>1.3317000000000001</c:v>
                </c:pt>
                <c:pt idx="24">
                  <c:v>1.3090999999999999</c:v>
                </c:pt>
                <c:pt idx="25">
                  <c:v>1.3016000000000001</c:v>
                </c:pt>
                <c:pt idx="26">
                  <c:v>1.3383</c:v>
                </c:pt>
                <c:pt idx="27">
                  <c:v>1.282</c:v>
                </c:pt>
                <c:pt idx="28">
                  <c:v>1.2770999999999999</c:v>
                </c:pt>
                <c:pt idx="29">
                  <c:v>1.2069000000000001</c:v>
                </c:pt>
                <c:pt idx="30">
                  <c:v>1.2073</c:v>
                </c:pt>
                <c:pt idx="31">
                  <c:v>1.2374000000000001</c:v>
                </c:pt>
                <c:pt idx="32">
                  <c:v>1.2242999999999999</c:v>
                </c:pt>
                <c:pt idx="33">
                  <c:v>1.1999</c:v>
                </c:pt>
                <c:pt idx="34">
                  <c:v>1.1667000000000001</c:v>
                </c:pt>
                <c:pt idx="35">
                  <c:v>1.1999</c:v>
                </c:pt>
                <c:pt idx="36">
                  <c:v>1.212</c:v>
                </c:pt>
                <c:pt idx="37">
                  <c:v>1.1898</c:v>
                </c:pt>
                <c:pt idx="38">
                  <c:v>1.2025999999999999</c:v>
                </c:pt>
                <c:pt idx="39">
                  <c:v>1.2252000000000001</c:v>
                </c:pt>
                <c:pt idx="40">
                  <c:v>1.2827</c:v>
                </c:pt>
                <c:pt idx="41">
                  <c:v>1.2609999999999999</c:v>
                </c:pt>
                <c:pt idx="42">
                  <c:v>1.2541</c:v>
                </c:pt>
                <c:pt idx="43">
                  <c:v>1.2793000000000001</c:v>
                </c:pt>
                <c:pt idx="44">
                  <c:v>1.2723</c:v>
                </c:pt>
                <c:pt idx="45">
                  <c:v>1.2515000000000001</c:v>
                </c:pt>
                <c:pt idx="46">
                  <c:v>1.2774000000000001</c:v>
                </c:pt>
                <c:pt idx="47">
                  <c:v>1.3191999999999999</c:v>
                </c:pt>
                <c:pt idx="48">
                  <c:v>1.2941</c:v>
                </c:pt>
                <c:pt idx="49">
                  <c:v>1.3022</c:v>
                </c:pt>
                <c:pt idx="50">
                  <c:v>1.2645999999999999</c:v>
                </c:pt>
                <c:pt idx="51">
                  <c:v>1.3532</c:v>
                </c:pt>
                <c:pt idx="52">
                  <c:v>1.3549</c:v>
                </c:pt>
                <c:pt idx="53">
                  <c:v>1.3304</c:v>
                </c:pt>
                <c:pt idx="54">
                  <c:v>1.3782000000000001</c:v>
                </c:pt>
                <c:pt idx="55">
                  <c:v>1.3475999999999999</c:v>
                </c:pt>
                <c:pt idx="56">
                  <c:v>1.3896999999999999</c:v>
                </c:pt>
                <c:pt idx="57" formatCode="General">
                  <c:v>1.4226000000000001</c:v>
                </c:pt>
                <c:pt idx="58" formatCode="0.0000">
                  <c:v>1.47</c:v>
                </c:pt>
                <c:pt idx="59" formatCode="0.0000">
                  <c:v>1.4509000000000001</c:v>
                </c:pt>
                <c:pt idx="60" formatCode="0.0000">
                  <c:v>1.4895</c:v>
                </c:pt>
                <c:pt idx="61" formatCode="0.0000">
                  <c:v>1.4625999999999999</c:v>
                </c:pt>
                <c:pt idx="62" formatCode="0.0000">
                  <c:v>1.5577000000000001</c:v>
                </c:pt>
                <c:pt idx="63" formatCode="0.0000">
                  <c:v>1.5869</c:v>
                </c:pt>
                <c:pt idx="64" formatCode="0.0000">
                  <c:v>1.5472999999999999</c:v>
                </c:pt>
                <c:pt idx="65" formatCode="0.0000">
                  <c:v>1.5336000000000001</c:v>
                </c:pt>
                <c:pt idx="66" formatCode="General">
                  <c:v>1.5847</c:v>
                </c:pt>
                <c:pt idx="67" formatCode="General">
                  <c:v>1.4903</c:v>
                </c:pt>
                <c:pt idx="68" formatCode="0.0000">
                  <c:v>1.4066000000000001</c:v>
                </c:pt>
                <c:pt idx="69" formatCode="0.0000">
                  <c:v>1.3638999999999999</c:v>
                </c:pt>
                <c:pt idx="70" formatCode="0.0000">
                  <c:v>1.2524999999999999</c:v>
                </c:pt>
                <c:pt idx="71" formatCode="0.0000">
                  <c:v>1.3340000000000001</c:v>
                </c:pt>
                <c:pt idx="72" formatCode="0.0000">
                  <c:v>1.3393999999999999</c:v>
                </c:pt>
                <c:pt idx="73" formatCode="0.0000">
                  <c:v>1.2823</c:v>
                </c:pt>
                <c:pt idx="74" formatCode="0.0000">
                  <c:v>1.2965</c:v>
                </c:pt>
                <c:pt idx="75" formatCode="0.0000">
                  <c:v>1.3227</c:v>
                </c:pt>
                <c:pt idx="76" formatCode="0.0000">
                  <c:v>1.3453999999999999</c:v>
                </c:pt>
                <c:pt idx="77" formatCode="0.0000">
                  <c:v>1.3896999999999999</c:v>
                </c:pt>
                <c:pt idx="78" formatCode="0.0000">
                  <c:v>1.4054</c:v>
                </c:pt>
                <c:pt idx="79" formatCode="0.0000">
                  <c:v>1.4118999999999999</c:v>
                </c:pt>
                <c:pt idx="80" formatCode="0.0000">
                  <c:v>1.4654</c:v>
                </c:pt>
                <c:pt idx="81" formatCode="0.0000">
                  <c:v>1.4950000000000001</c:v>
                </c:pt>
                <c:pt idx="82" formatCode="0.0000">
                  <c:v>1.4979</c:v>
                </c:pt>
                <c:pt idx="83" formatCode="0.0000">
                  <c:v>1.4565999999999999</c:v>
                </c:pt>
                <c:pt idx="84" formatCode="0.0000">
                  <c:v>1.4136</c:v>
                </c:pt>
                <c:pt idx="85" formatCode="0.0000">
                  <c:v>1.3611</c:v>
                </c:pt>
                <c:pt idx="86" formatCode="0.0000">
                  <c:v>1.3688</c:v>
                </c:pt>
                <c:pt idx="87" formatCode="0.0000">
                  <c:v>1.3596999999999999</c:v>
                </c:pt>
                <c:pt idx="88" formatCode="0.0000">
                  <c:v>1.2361</c:v>
                </c:pt>
                <c:pt idx="89" formatCode="0.0000">
                  <c:v>1.2128000000000001</c:v>
                </c:pt>
                <c:pt idx="90" formatCode="0.0000">
                  <c:v>1.2728999999999999</c:v>
                </c:pt>
                <c:pt idx="91" formatCode="0.0000">
                  <c:v>1.2853000000000001</c:v>
                </c:pt>
                <c:pt idx="92" formatCode="0.0000">
                  <c:v>1.2987</c:v>
                </c:pt>
                <c:pt idx="93" formatCode="0.0000">
                  <c:v>1.397</c:v>
                </c:pt>
                <c:pt idx="94" formatCode="0.0000">
                  <c:v>1.3627</c:v>
                </c:pt>
                <c:pt idx="95" formatCode="0.0000">
                  <c:v>1.3363</c:v>
                </c:pt>
                <c:pt idx="96" formatCode="0.0000">
                  <c:v>1.3319000000000001</c:v>
                </c:pt>
                <c:pt idx="97" formatCode="0.0000">
                  <c:v>1.351</c:v>
                </c:pt>
                <c:pt idx="98" formatCode="0.0000">
                  <c:v>1.3973</c:v>
                </c:pt>
                <c:pt idx="99" formatCode="0.0000">
                  <c:v>1.4459</c:v>
                </c:pt>
                <c:pt idx="100" formatCode="0.0000">
                  <c:v>1.4124000000000001</c:v>
                </c:pt>
                <c:pt idx="101" formatCode="0.0000">
                  <c:v>1.4303999999999999</c:v>
                </c:pt>
                <c:pt idx="102" formatCode="0.0000">
                  <c:v>1.4144000000000001</c:v>
                </c:pt>
                <c:pt idx="103" formatCode="0.0000">
                  <c:v>1.4380999999999999</c:v>
                </c:pt>
                <c:pt idx="104" formatCode="0.0000">
                  <c:v>1.3839999999999999</c:v>
                </c:pt>
                <c:pt idx="105" formatCode="0.0000">
                  <c:v>1.3794</c:v>
                </c:pt>
                <c:pt idx="106" formatCode="0.0000">
                  <c:v>1.3582000000000001</c:v>
                </c:pt>
                <c:pt idx="107" formatCode="0.0000">
                  <c:v>1.3010999999999999</c:v>
                </c:pt>
                <c:pt idx="108" formatCode="0.0000">
                  <c:v>1.2678</c:v>
                </c:pt>
                <c:pt idx="109" formatCode="0.0000">
                  <c:v>1.3164</c:v>
                </c:pt>
                <c:pt idx="110" formatCode="0.0000">
                  <c:v>1.3058000000000001</c:v>
                </c:pt>
                <c:pt idx="111" formatCode="0.0000">
                  <c:v>1.3010999999999999</c:v>
                </c:pt>
                <c:pt idx="112" formatCode="0.0000">
                  <c:v>1.2856000000000001</c:v>
                </c:pt>
                <c:pt idx="113" formatCode="0.0000">
                  <c:v>1.26</c:v>
                </c:pt>
                <c:pt idx="114" formatCode="0.0000">
                  <c:v>1.2193000000000001</c:v>
                </c:pt>
                <c:pt idx="115" formatCode="0.0000">
                  <c:v>1.2271000000000001</c:v>
                </c:pt>
                <c:pt idx="116" formatCode="0.0000">
                  <c:v>1.31</c:v>
                </c:pt>
                <c:pt idx="117" formatCode="0.0000">
                  <c:v>1.296</c:v>
                </c:pt>
                <c:pt idx="118" formatCode="0.0000">
                  <c:v>1.2791999999999999</c:v>
                </c:pt>
                <c:pt idx="119" formatCode="0.0000">
                  <c:v>1.3169</c:v>
                </c:pt>
                <c:pt idx="120" formatCode="0.0000">
                  <c:v>1.3327</c:v>
                </c:pt>
                <c:pt idx="121" formatCode="0.0000">
                  <c:v>1.3362000000000001</c:v>
                </c:pt>
                <c:pt idx="122" formatCode="0.0000">
                  <c:v>1.3012999999999999</c:v>
                </c:pt>
                <c:pt idx="123" formatCode="0.0000">
                  <c:v>1.3082</c:v>
                </c:pt>
                <c:pt idx="124" formatCode="0.0000">
                  <c:v>1.2862</c:v>
                </c:pt>
                <c:pt idx="125" formatCode="0.0000">
                  <c:v>1.3339000000000001</c:v>
                </c:pt>
                <c:pt idx="126" formatCode="0.0000">
                  <c:v>1.31</c:v>
                </c:pt>
                <c:pt idx="127" formatCode="0.0000">
                  <c:v>1.3332999999999999</c:v>
                </c:pt>
                <c:pt idx="128" formatCode="0.0000">
                  <c:v>1.3355999999999999</c:v>
                </c:pt>
                <c:pt idx="129" formatCode="0.0000">
                  <c:v>1.3561000000000001</c:v>
                </c:pt>
                <c:pt idx="130" formatCode="0.0000">
                  <c:v>1.3460000000000001</c:v>
                </c:pt>
                <c:pt idx="131" formatCode="0.0000">
                  <c:v>1.3754999999999999</c:v>
                </c:pt>
                <c:pt idx="132" formatCode="0.0000">
                  <c:v>1.3672</c:v>
                </c:pt>
                <c:pt idx="133" formatCode="0.0000">
                  <c:v>1.3703000000000001</c:v>
                </c:pt>
                <c:pt idx="134" formatCode="0.0000">
                  <c:v>1.3864000000000001</c:v>
                </c:pt>
                <c:pt idx="135" formatCode="0.0000">
                  <c:v>1.3801000000000001</c:v>
                </c:pt>
                <c:pt idx="136" formatCode="0.0000">
                  <c:v>1.3683000000000001</c:v>
                </c:pt>
                <c:pt idx="137" formatCode="0.0000">
                  <c:v>1.3532</c:v>
                </c:pt>
                <c:pt idx="138" formatCode="0.0000">
                  <c:v>1.3613</c:v>
                </c:pt>
                <c:pt idx="139" formatCode="0.0000">
                  <c:v>1.3388</c:v>
                </c:pt>
                <c:pt idx="140" formatCode="0.0000">
                  <c:v>1.2910999999999999</c:v>
                </c:pt>
                <c:pt idx="141" formatCode="0.0000">
                  <c:v>1.2747999999999999</c:v>
                </c:pt>
                <c:pt idx="142" formatCode="0.0000">
                  <c:v>1.2474000000000001</c:v>
                </c:pt>
                <c:pt idx="143" formatCode="0.0000">
                  <c:v>1.2281</c:v>
                </c:pt>
                <c:pt idx="144" formatCode="0.0000">
                  <c:v>1.1708000000000001</c:v>
                </c:pt>
                <c:pt idx="145" formatCode="0.0000">
                  <c:v>1.1324000000000001</c:v>
                </c:pt>
                <c:pt idx="146" formatCode="0.0000">
                  <c:v>1.0592999999999999</c:v>
                </c:pt>
                <c:pt idx="147" formatCode="0.0000">
                  <c:v>1.093</c:v>
                </c:pt>
                <c:pt idx="148" formatCode="0.0000">
                  <c:v>1.0891999999999999</c:v>
                </c:pt>
                <c:pt idx="149" formatCode="0.0000">
                  <c:v>1.1197999999999999</c:v>
                </c:pt>
                <c:pt idx="150" formatCode="0.0000">
                  <c:v>1.089</c:v>
                </c:pt>
                <c:pt idx="151" formatCode="0.0000">
                  <c:v>1.1299999999999999</c:v>
                </c:pt>
                <c:pt idx="152" formatCode="0.0000">
                  <c:v>1.117</c:v>
                </c:pt>
                <c:pt idx="153" formatCode="0.0000">
                  <c:v>1.1043000000000001</c:v>
                </c:pt>
                <c:pt idx="154" formatCode="0.0000">
                  <c:v>1.0662</c:v>
                </c:pt>
                <c:pt idx="155" formatCode="0.0000">
                  <c:v>1.0808</c:v>
                </c:pt>
                <c:pt idx="156" formatCode="0.0000">
                  <c:v>1.0874999999999999</c:v>
                </c:pt>
                <c:pt idx="157" formatCode="0.0000">
                  <c:v>1.1005</c:v>
                </c:pt>
                <c:pt idx="158" formatCode="0.0000">
                  <c:v>1.1375999999999999</c:v>
                </c:pt>
                <c:pt idx="159" formatCode="0.0000">
                  <c:v>1.1359999999999999</c:v>
                </c:pt>
                <c:pt idx="160" formatCode="0.0000">
                  <c:v>1.1324000000000001</c:v>
                </c:pt>
                <c:pt idx="161" formatCode="0.0000">
                  <c:v>1.1126</c:v>
                </c:pt>
                <c:pt idx="162" formatCode="0.0000">
                  <c:v>1.1025</c:v>
                </c:pt>
                <c:pt idx="163" formatCode="0.0000">
                  <c:v>1.1180000000000001</c:v>
                </c:pt>
                <c:pt idx="164" formatCode="0.0000">
                  <c:v>1.1245000000000001</c:v>
                </c:pt>
                <c:pt idx="165" formatCode="0.0000">
                  <c:v>1.0922000000000001</c:v>
                </c:pt>
                <c:pt idx="166" formatCode="0.0000">
                  <c:v>1.0765</c:v>
                </c:pt>
                <c:pt idx="167" formatCode="0.0000">
                  <c:v>1.0495000000000001</c:v>
                </c:pt>
                <c:pt idx="168" formatCode="0.0000">
                  <c:v>1.0593999999999999</c:v>
                </c:pt>
                <c:pt idx="169" formatCode="0.0000">
                  <c:v>1.0555000000000001</c:v>
                </c:pt>
                <c:pt idx="170" formatCode="0.0000">
                  <c:v>1.0622</c:v>
                </c:pt>
                <c:pt idx="171" formatCode="0.0000">
                  <c:v>1.0682</c:v>
                </c:pt>
                <c:pt idx="172" formatCode="0.0000">
                  <c:v>1.0972</c:v>
                </c:pt>
                <c:pt idx="173" formatCode="0.0000">
                  <c:v>1.1166</c:v>
                </c:pt>
                <c:pt idx="174" formatCode="0.0000">
                  <c:v>1.1560999999999999</c:v>
                </c:pt>
                <c:pt idx="175" formatCode="0.0000">
                  <c:v>1.1792</c:v>
                </c:pt>
                <c:pt idx="176" formatCode="0.0000">
                  <c:v>1.1962999999999999</c:v>
                </c:pt>
                <c:pt idx="177" formatCode="0.0000">
                  <c:v>1.1830000000000001</c:v>
                </c:pt>
                <c:pt idx="178" formatCode="0.0000">
                  <c:v>1.1839999999999999</c:v>
                </c:pt>
                <c:pt idx="179" formatCode="0.0000">
                  <c:v>1.1806000000000001</c:v>
                </c:pt>
                <c:pt idx="180" formatCode="0.0000">
                  <c:v>1.2277</c:v>
                </c:pt>
                <c:pt idx="181" formatCode="0.0000">
                  <c:v>1.2493000000000001</c:v>
                </c:pt>
                <c:pt idx="182" formatCode="0.0000">
                  <c:v>1.2341</c:v>
                </c:pt>
                <c:pt idx="183" formatCode="0.0000">
                  <c:v>1.2357</c:v>
                </c:pt>
                <c:pt idx="184" formatCode="0.0000">
                  <c:v>1.1882999999999999</c:v>
                </c:pt>
                <c:pt idx="185" formatCode="0.0000">
                  <c:v>1.1596</c:v>
                </c:pt>
                <c:pt idx="186" formatCode="0.0000">
                  <c:v>1.1719999999999999</c:v>
                </c:pt>
                <c:pt idx="187" formatCode="0.0000">
                  <c:v>1.1406000000000001</c:v>
                </c:pt>
                <c:pt idx="188" formatCode="0.0000">
                  <c:v>1.1689000000000001</c:v>
                </c:pt>
                <c:pt idx="189" formatCode="0.0000">
                  <c:v>1.1580999999999999</c:v>
                </c:pt>
                <c:pt idx="190" formatCode="0.0000">
                  <c:v>1.1305000000000001</c:v>
                </c:pt>
                <c:pt idx="191" formatCode="0.0000">
                  <c:v>1.1285000000000001</c:v>
                </c:pt>
                <c:pt idx="192" formatCode="0.0000">
                  <c:v>1.1424000000000001</c:v>
                </c:pt>
                <c:pt idx="193" formatCode="0.0000">
                  <c:v>1.1259999999999999</c:v>
                </c:pt>
                <c:pt idx="194" formatCode="0.0000">
                  <c:v>1.1308</c:v>
                </c:pt>
                <c:pt idx="195" formatCode="0.0000">
                  <c:v>1.1313</c:v>
                </c:pt>
                <c:pt idx="196" formatCode="0.0000">
                  <c:v>1.1183000000000001</c:v>
                </c:pt>
                <c:pt idx="197" formatCode="0.0000">
                  <c:v>1.1265000000000001</c:v>
                </c:pt>
                <c:pt idx="198" formatCode="0.0000">
                  <c:v>1.1269</c:v>
                </c:pt>
                <c:pt idx="199" formatCode="0.0000">
                  <c:v>1.115</c:v>
                </c:pt>
                <c:pt idx="200" formatCode="0.0000">
                  <c:v>1.1031</c:v>
                </c:pt>
                <c:pt idx="201" formatCode="0.0000">
                  <c:v>1.1007</c:v>
                </c:pt>
                <c:pt idx="202" formatCode="0.0000">
                  <c:v>1.1033999999999999</c:v>
                </c:pt>
                <c:pt idx="203" formatCode="0.0000">
                  <c:v>1.1146</c:v>
                </c:pt>
                <c:pt idx="204" formatCode="0.0000">
                  <c:v>1.1142000000000001</c:v>
                </c:pt>
                <c:pt idx="205" formatCode="0.0000">
                  <c:v>1.0842000000000001</c:v>
                </c:pt>
                <c:pt idx="206" formatCode="0.0000">
                  <c:v>1.0781000000000001</c:v>
                </c:pt>
                <c:pt idx="207" formatCode="0.0000">
                  <c:v>1.0865</c:v>
                </c:pt>
                <c:pt idx="208" formatCode="0.0000">
                  <c:v>1.0798000000000001</c:v>
                </c:pt>
                <c:pt idx="209" formatCode="0.0000">
                  <c:v>1.1253</c:v>
                </c:pt>
                <c:pt idx="210" formatCode="0.0000">
                  <c:v>1.1444000000000001</c:v>
                </c:pt>
                <c:pt idx="211" formatCode="0.0000">
                  <c:v>1.1813</c:v>
                </c:pt>
                <c:pt idx="212" formatCode="0.0000">
                  <c:v>1.1892</c:v>
                </c:pt>
                <c:pt idx="213" formatCode="0.0000">
                  <c:v>1.175</c:v>
                </c:pt>
                <c:pt idx="214" formatCode="0.0000">
                  <c:v>1.1830000000000001</c:v>
                </c:pt>
                <c:pt idx="215" formatCode="0.0000">
                  <c:v>1.214</c:v>
                </c:pt>
                <c:pt idx="216" formatCode="0.0000">
                  <c:v>1.2122999999999999</c:v>
                </c:pt>
                <c:pt idx="217" formatCode="0.0000">
                  <c:v>1.2129000000000001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F-4677-9A08-CD3788BF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93120"/>
        <c:axId val="183094656"/>
      </c:lineChart>
      <c:dateAx>
        <c:axId val="183089408"/>
        <c:scaling>
          <c:orientation val="minMax"/>
        </c:scaling>
        <c:delete val="0"/>
        <c:axPos val="b"/>
        <c:numFmt formatCode="[$-409]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BE"/>
          </a:p>
        </c:txPr>
        <c:crossAx val="183091584"/>
        <c:crosses val="autoZero"/>
        <c:auto val="0"/>
        <c:lblOffset val="100"/>
        <c:baseTimeUnit val="months"/>
        <c:majorUnit val="6"/>
        <c:majorTimeUnit val="months"/>
        <c:minorUnit val="2"/>
        <c:minorTimeUnit val="months"/>
      </c:dateAx>
      <c:valAx>
        <c:axId val="18309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183089408"/>
        <c:crosses val="autoZero"/>
        <c:crossBetween val="between"/>
      </c:valAx>
      <c:dateAx>
        <c:axId val="1830931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3094656"/>
        <c:crossesAt val="2.2000000000000002"/>
        <c:auto val="0"/>
        <c:lblOffset val="100"/>
        <c:baseTimeUnit val="months"/>
      </c:dateAx>
      <c:valAx>
        <c:axId val="183094656"/>
        <c:scaling>
          <c:orientation val="minMax"/>
          <c:max val="3"/>
          <c:min val="1"/>
        </c:scaling>
        <c:delete val="0"/>
        <c:axPos val="r"/>
        <c:numFmt formatCode="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E"/>
          </a:p>
        </c:txPr>
        <c:crossAx val="183093120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000">
              <a:latin typeface="Alegreya Sans" panose="00000500000000000000" pitchFamily="50" charset="0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E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0</xdr:col>
      <xdr:colOff>1198245</xdr:colOff>
      <xdr:row>2</xdr:row>
      <xdr:rowOff>57487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"/>
          <a:ext cx="1211580" cy="377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</xdr:colOff>
      <xdr:row>0</xdr:row>
      <xdr:rowOff>42912</xdr:rowOff>
    </xdr:from>
    <xdr:to>
      <xdr:col>17</xdr:col>
      <xdr:colOff>40608</xdr:colOff>
      <xdr:row>32</xdr:row>
      <xdr:rowOff>130342</xdr:rowOff>
    </xdr:to>
    <xdr:graphicFrame macro="">
      <xdr:nvGraphicFramePr>
        <xdr:cNvPr id="25705" name="Chart 2">
          <a:extLst>
            <a:ext uri="{FF2B5EF4-FFF2-40B4-BE49-F238E27FC236}">
              <a16:creationId xmlns:a16="http://schemas.microsoft.com/office/drawing/2014/main" id="{00000000-0008-0000-0100-000069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0.19708</cdr:x>
      <cdr:y>0.01588</cdr:y>
    </cdr:from>
    <cdr:to>
      <cdr:x>0.7737</cdr:x>
      <cdr:y>0.14981</cdr:y>
    </cdr:to>
    <cdr:sp macro="" textlink="">
      <cdr:nvSpPr>
        <cdr:cNvPr id="2049" name="Text Box 1">
          <a:extLst xmlns:a="http://schemas.openxmlformats.org/drawingml/2006/main">
            <a:ext uri="{FF2B5EF4-FFF2-40B4-BE49-F238E27FC236}">
              <a16:creationId xmlns:a16="http://schemas.microsoft.com/office/drawing/2014/main" id="{C9BD7B3F-D38F-42A5-AF98-B4391F1256C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2895" y="87987"/>
          <a:ext cx="6035754" cy="7422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l-B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Brent Oil - London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 xmlns:a="http://schemas.openxmlformats.org/drawingml/2006/main">
          <a:pPr algn="ctr" rtl="0">
            <a:defRPr sz="1000"/>
          </a:pPr>
          <a:r>
            <a:rPr lang="nl-BE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(15de van elke maand - le 15ième de chaque mois)</a:t>
          </a:r>
        </a:p>
      </cdr:txBody>
    </cdr:sp>
  </cdr:relSizeAnchor>
  <cdr:relSizeAnchor xmlns:cdr="http://schemas.openxmlformats.org/drawingml/2006/chartDrawing">
    <cdr:from>
      <cdr:x>0</cdr:x>
      <cdr:y>0.09455</cdr:y>
    </cdr:from>
    <cdr:to>
      <cdr:x>0.05734</cdr:x>
      <cdr:y>0.1356</cdr:y>
    </cdr:to>
    <cdr:sp macro="" textlink="">
      <cdr:nvSpPr>
        <cdr:cNvPr id="2054" name="Text Box 6">
          <a:extLst xmlns:a="http://schemas.openxmlformats.org/drawingml/2006/main">
            <a:ext uri="{FF2B5EF4-FFF2-40B4-BE49-F238E27FC236}">
              <a16:creationId xmlns:a16="http://schemas.microsoft.com/office/drawing/2014/main" id="{B419F9E4-34D1-46D0-A91B-45D848B537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73720"/>
          <a:ext cx="736458" cy="2925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$/barrel</a:t>
          </a:r>
        </a:p>
      </cdr:txBody>
    </cdr:sp>
  </cdr:relSizeAnchor>
  <cdr:relSizeAnchor xmlns:cdr="http://schemas.openxmlformats.org/drawingml/2006/chartDrawing">
    <cdr:from>
      <cdr:x>0.9023</cdr:x>
      <cdr:y>0.09658</cdr:y>
    </cdr:from>
    <cdr:to>
      <cdr:x>0.95418</cdr:x>
      <cdr:y>0.13763</cdr:y>
    </cdr:to>
    <cdr:sp macro="" textlink="">
      <cdr:nvSpPr>
        <cdr:cNvPr id="2055" name="Text Box 7">
          <a:extLst xmlns:a="http://schemas.openxmlformats.org/drawingml/2006/main">
            <a:ext uri="{FF2B5EF4-FFF2-40B4-BE49-F238E27FC236}">
              <a16:creationId xmlns:a16="http://schemas.microsoft.com/office/drawing/2014/main" id="{9158FABC-5E9F-4FC0-A836-84E9E4172EF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88909" y="688165"/>
          <a:ext cx="666332" cy="2925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euro/$</a:t>
          </a:r>
        </a:p>
      </cdr:txBody>
    </cdr:sp>
  </cdr:relSizeAnchor>
  <cdr:relSizeAnchor xmlns:cdr="http://schemas.openxmlformats.org/drawingml/2006/chartDrawing">
    <cdr:from>
      <cdr:x>0.00192</cdr:x>
      <cdr:y>0.00543</cdr:y>
    </cdr:from>
    <cdr:to>
      <cdr:x>0.18966</cdr:x>
      <cdr:y>0.101</cdr:y>
    </cdr:to>
    <cdr:pic>
      <cdr:nvPicPr>
        <cdr:cNvPr id="9" name="Picture 8">
          <a:extLst xmlns:a="http://schemas.openxmlformats.org/drawingml/2006/main">
            <a:ext uri="{FF2B5EF4-FFF2-40B4-BE49-F238E27FC236}">
              <a16:creationId xmlns:a16="http://schemas.microsoft.com/office/drawing/2014/main" id="{20C48FB1-07FD-4A87-96EE-6FA0918CCA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053" y="30079"/>
          <a:ext cx="1965158" cy="529647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JB71"/>
  <sheetViews>
    <sheetView showGridLines="0" tabSelected="1" zoomScaleNormal="100" workbookViewId="0">
      <pane ySplit="3" topLeftCell="A4" activePane="bottomLeft" state="frozen"/>
      <selection pane="bottomLeft" activeCell="A7" sqref="A7"/>
    </sheetView>
  </sheetViews>
  <sheetFormatPr defaultColWidth="9.109375" defaultRowHeight="13.2" x14ac:dyDescent="0.25"/>
  <cols>
    <col min="1" max="1" width="20.5546875" style="2" customWidth="1"/>
    <col min="2" max="3" width="11.5546875" style="2" customWidth="1"/>
    <col min="4" max="20" width="9.33203125" style="2" customWidth="1"/>
    <col min="21" max="21" width="9.109375" style="2"/>
    <col min="22" max="22" width="10.5546875" style="2" bestFit="1" customWidth="1"/>
    <col min="23" max="16384" width="9.109375" style="2"/>
  </cols>
  <sheetData>
    <row r="4" spans="1:20" x14ac:dyDescent="0.25">
      <c r="A4" s="1" t="s">
        <v>18</v>
      </c>
      <c r="B4" s="1"/>
      <c r="C4" s="1"/>
      <c r="D4" s="1"/>
      <c r="E4" s="1"/>
      <c r="F4" s="1"/>
      <c r="G4" s="1"/>
      <c r="H4" s="1"/>
      <c r="I4" s="1"/>
      <c r="J4" s="1"/>
    </row>
    <row r="5" spans="1:20" x14ac:dyDescent="0.25">
      <c r="A5" s="14" t="s">
        <v>16</v>
      </c>
      <c r="B5" s="14"/>
      <c r="C5" s="14"/>
      <c r="D5" s="14"/>
      <c r="E5" s="14"/>
      <c r="F5" s="14"/>
      <c r="G5" s="14"/>
      <c r="H5" s="14"/>
      <c r="I5" s="14"/>
      <c r="J5" s="14"/>
    </row>
    <row r="6" spans="1:20" x14ac:dyDescent="0.25">
      <c r="A6" s="15" t="s">
        <v>17</v>
      </c>
      <c r="B6" s="15"/>
      <c r="C6" s="15"/>
      <c r="D6" s="15"/>
      <c r="E6" s="15"/>
      <c r="F6" s="15"/>
      <c r="G6" s="15"/>
      <c r="H6" s="15"/>
      <c r="I6" s="15"/>
      <c r="J6" s="15"/>
    </row>
    <row r="7" spans="1:20" x14ac:dyDescent="0.25">
      <c r="A7" s="3"/>
      <c r="B7" s="63">
        <v>2021</v>
      </c>
      <c r="C7" s="21">
        <v>2020</v>
      </c>
      <c r="D7" s="34">
        <v>2019</v>
      </c>
      <c r="E7" s="34">
        <v>2018</v>
      </c>
      <c r="F7" s="34">
        <v>2017</v>
      </c>
      <c r="G7" s="34">
        <v>2016</v>
      </c>
      <c r="H7" s="34">
        <v>2015</v>
      </c>
      <c r="I7" s="34">
        <v>2014</v>
      </c>
      <c r="J7" s="34">
        <v>2013</v>
      </c>
      <c r="K7" s="21">
        <v>2012</v>
      </c>
      <c r="L7" s="21">
        <v>2011</v>
      </c>
      <c r="M7" s="21">
        <v>2010</v>
      </c>
      <c r="N7" s="21">
        <v>2009</v>
      </c>
      <c r="O7" s="18">
        <v>2008</v>
      </c>
      <c r="P7" s="4">
        <v>2007</v>
      </c>
      <c r="Q7" s="4">
        <v>2006</v>
      </c>
      <c r="R7" s="4">
        <v>2005</v>
      </c>
      <c r="S7" s="4">
        <v>2004</v>
      </c>
      <c r="T7" s="4">
        <v>2003</v>
      </c>
    </row>
    <row r="8" spans="1:20" x14ac:dyDescent="0.25">
      <c r="A8" s="5" t="s">
        <v>0</v>
      </c>
      <c r="B8" s="64">
        <f>+data!B218</f>
        <v>54.94</v>
      </c>
      <c r="C8" s="25">
        <v>63.9</v>
      </c>
      <c r="D8" s="26">
        <v>59.9</v>
      </c>
      <c r="E8" s="26">
        <v>70.260000000000005</v>
      </c>
      <c r="F8" s="26">
        <v>55.86</v>
      </c>
      <c r="G8" s="26">
        <v>29.47</v>
      </c>
      <c r="H8" s="26">
        <v>48.2</v>
      </c>
      <c r="I8" s="26">
        <v>106.39</v>
      </c>
      <c r="J8" s="26">
        <v>109.63</v>
      </c>
      <c r="K8" s="25">
        <v>111.12</v>
      </c>
      <c r="L8" s="25">
        <v>96.02</v>
      </c>
      <c r="M8" s="25">
        <v>78.319999999999993</v>
      </c>
      <c r="N8" s="25">
        <v>46.3</v>
      </c>
      <c r="O8" s="25">
        <v>92.57</v>
      </c>
      <c r="P8" s="26">
        <v>54.07</v>
      </c>
      <c r="Q8" s="26">
        <v>63</v>
      </c>
      <c r="R8" s="26">
        <v>48.32</v>
      </c>
      <c r="S8" s="26">
        <v>30.578848153926163</v>
      </c>
      <c r="T8" s="26">
        <v>31.315490295451117</v>
      </c>
    </row>
    <row r="9" spans="1:20" x14ac:dyDescent="0.25">
      <c r="A9" s="5" t="s">
        <v>1</v>
      </c>
      <c r="B9" s="64">
        <f>+data!B219</f>
        <v>63.62</v>
      </c>
      <c r="C9" s="25">
        <v>57.14</v>
      </c>
      <c r="D9" s="26">
        <v>65.83</v>
      </c>
      <c r="E9" s="26">
        <v>64.33</v>
      </c>
      <c r="F9" s="26">
        <v>55.84</v>
      </c>
      <c r="G9" s="26">
        <v>33.65</v>
      </c>
      <c r="H9" s="26">
        <v>61.76</v>
      </c>
      <c r="I9" s="26">
        <v>108.52</v>
      </c>
      <c r="J9" s="26">
        <v>117.66</v>
      </c>
      <c r="K9" s="25">
        <v>118.08</v>
      </c>
      <c r="L9" s="25">
        <v>101.55</v>
      </c>
      <c r="M9" s="25">
        <v>73.97</v>
      </c>
      <c r="N9" s="25">
        <v>46.34</v>
      </c>
      <c r="O9" s="25">
        <v>95.08</v>
      </c>
      <c r="P9" s="26">
        <v>59.08</v>
      </c>
      <c r="Q9" s="26">
        <v>59.47</v>
      </c>
      <c r="R9" s="26">
        <v>47.26</v>
      </c>
      <c r="S9" s="26">
        <v>30.263129276557606</v>
      </c>
      <c r="T9" s="26">
        <v>32.330945718651485</v>
      </c>
    </row>
    <row r="10" spans="1:20" x14ac:dyDescent="0.25">
      <c r="A10" s="6" t="s">
        <v>2</v>
      </c>
      <c r="B10" s="65"/>
      <c r="C10" s="27">
        <v>29.89</v>
      </c>
      <c r="D10" s="28">
        <v>67.260000000000005</v>
      </c>
      <c r="E10" s="28">
        <v>65.12</v>
      </c>
      <c r="F10" s="28">
        <v>51.64</v>
      </c>
      <c r="G10" s="28">
        <v>40.130000000000003</v>
      </c>
      <c r="H10" s="28">
        <v>55.47</v>
      </c>
      <c r="I10" s="28">
        <v>107.38</v>
      </c>
      <c r="J10" s="28">
        <v>109.06</v>
      </c>
      <c r="K10" s="27">
        <v>124.87</v>
      </c>
      <c r="L10" s="27">
        <v>110.1</v>
      </c>
      <c r="M10" s="27">
        <v>79.39</v>
      </c>
      <c r="N10" s="27">
        <v>45.63</v>
      </c>
      <c r="O10" s="27">
        <v>106.45</v>
      </c>
      <c r="P10" s="28">
        <v>61.09</v>
      </c>
      <c r="Q10" s="28">
        <v>63.3</v>
      </c>
      <c r="R10" s="28">
        <v>54.95</v>
      </c>
      <c r="S10" s="28">
        <v>32.732530768713438</v>
      </c>
      <c r="T10" s="28">
        <v>29.652483330260836</v>
      </c>
    </row>
    <row r="11" spans="1:20" x14ac:dyDescent="0.25">
      <c r="A11" s="5" t="s">
        <v>3</v>
      </c>
      <c r="B11" s="64"/>
      <c r="C11" s="25">
        <v>27.2</v>
      </c>
      <c r="D11" s="26">
        <v>70.989999999999995</v>
      </c>
      <c r="E11" s="26">
        <v>71.55</v>
      </c>
      <c r="F11" s="52">
        <v>55.36</v>
      </c>
      <c r="G11" s="52">
        <v>42.83</v>
      </c>
      <c r="H11" s="26">
        <v>62.74</v>
      </c>
      <c r="I11" s="26">
        <v>109.8</v>
      </c>
      <c r="J11" s="26">
        <v>99.54</v>
      </c>
      <c r="K11" s="25">
        <v>119.86</v>
      </c>
      <c r="L11" s="25">
        <v>121.6</v>
      </c>
      <c r="M11" s="25">
        <v>86.9</v>
      </c>
      <c r="N11" s="25">
        <v>52.69</v>
      </c>
      <c r="O11" s="25">
        <v>109</v>
      </c>
      <c r="P11" s="26">
        <v>68.61</v>
      </c>
      <c r="Q11" s="26">
        <v>69.8</v>
      </c>
      <c r="R11" s="26">
        <v>50.6</v>
      </c>
      <c r="S11" s="26">
        <v>33.038430744595672</v>
      </c>
      <c r="T11" s="26">
        <v>24.751579541589166</v>
      </c>
    </row>
    <row r="12" spans="1:20" x14ac:dyDescent="0.25">
      <c r="A12" s="5" t="s">
        <v>4</v>
      </c>
      <c r="B12" s="64"/>
      <c r="C12" s="25">
        <v>31.72</v>
      </c>
      <c r="D12" s="26">
        <v>72.180000000000007</v>
      </c>
      <c r="E12" s="26">
        <v>78.819999999999993</v>
      </c>
      <c r="F12" s="26">
        <v>51.82</v>
      </c>
      <c r="G12" s="26">
        <v>49.06</v>
      </c>
      <c r="H12" s="26">
        <v>66.349999999999994</v>
      </c>
      <c r="I12" s="26">
        <v>110</v>
      </c>
      <c r="J12" s="26">
        <v>103.2</v>
      </c>
      <c r="K12" s="25">
        <v>111.6</v>
      </c>
      <c r="L12" s="25">
        <v>113.03</v>
      </c>
      <c r="M12" s="25">
        <v>77.930000000000007</v>
      </c>
      <c r="N12" s="25">
        <v>57.09</v>
      </c>
      <c r="O12" s="25">
        <v>124.45</v>
      </c>
      <c r="P12" s="26">
        <v>67.37</v>
      </c>
      <c r="Q12" s="26">
        <v>70.28</v>
      </c>
      <c r="R12" s="26">
        <v>49.78</v>
      </c>
      <c r="S12" s="26">
        <v>37.168997840406846</v>
      </c>
      <c r="T12" s="26">
        <v>26.219503107441465</v>
      </c>
    </row>
    <row r="13" spans="1:20" x14ac:dyDescent="0.25">
      <c r="A13" s="6" t="s">
        <v>5</v>
      </c>
      <c r="B13" s="65"/>
      <c r="C13" s="27">
        <v>38.94</v>
      </c>
      <c r="D13" s="28">
        <v>62.13</v>
      </c>
      <c r="E13" s="28">
        <v>73.23</v>
      </c>
      <c r="F13" s="28">
        <v>44.82</v>
      </c>
      <c r="G13" s="28">
        <v>47.56</v>
      </c>
      <c r="H13" s="28">
        <v>62.54</v>
      </c>
      <c r="I13" s="28">
        <v>112.81</v>
      </c>
      <c r="J13" s="28">
        <v>105.47</v>
      </c>
      <c r="K13" s="27">
        <v>97.61</v>
      </c>
      <c r="L13" s="27">
        <v>120.16</v>
      </c>
      <c r="M13" s="27">
        <v>75.2</v>
      </c>
      <c r="N13" s="27">
        <v>71.790000000000006</v>
      </c>
      <c r="O13" s="27">
        <v>137.25</v>
      </c>
      <c r="P13" s="28">
        <v>71.180000000000007</v>
      </c>
      <c r="Q13" s="28">
        <v>69.05</v>
      </c>
      <c r="R13" s="28">
        <v>54.1</v>
      </c>
      <c r="S13" s="28">
        <v>35.541195476575112</v>
      </c>
      <c r="T13" s="28">
        <v>26.841460331044672</v>
      </c>
    </row>
    <row r="14" spans="1:20" x14ac:dyDescent="0.25">
      <c r="A14" s="5" t="s">
        <v>6</v>
      </c>
      <c r="B14" s="64"/>
      <c r="C14" s="25">
        <v>43.51</v>
      </c>
      <c r="D14" s="26">
        <v>66.69</v>
      </c>
      <c r="E14" s="26">
        <v>72.5</v>
      </c>
      <c r="F14" s="26">
        <v>48.65</v>
      </c>
      <c r="G14" s="26">
        <v>47.62</v>
      </c>
      <c r="H14" s="26">
        <v>57.67</v>
      </c>
      <c r="I14" s="26">
        <v>104.8</v>
      </c>
      <c r="J14" s="26">
        <v>106</v>
      </c>
      <c r="K14" s="25">
        <v>103.42</v>
      </c>
      <c r="L14" s="25">
        <v>116.08</v>
      </c>
      <c r="M14" s="25">
        <v>76.77</v>
      </c>
      <c r="N14" s="25">
        <v>60.76</v>
      </c>
      <c r="O14" s="25">
        <v>145.44</v>
      </c>
      <c r="P14" s="26">
        <v>75.739999999999995</v>
      </c>
      <c r="Q14" s="26">
        <v>70.28</v>
      </c>
      <c r="R14" s="26">
        <v>57.3</v>
      </c>
      <c r="S14" s="26">
        <v>37.66314997723719</v>
      </c>
      <c r="T14" s="26">
        <v>28.67978280901805</v>
      </c>
    </row>
    <row r="15" spans="1:20" x14ac:dyDescent="0.25">
      <c r="A15" s="5" t="s">
        <v>7</v>
      </c>
      <c r="B15" s="64"/>
      <c r="C15" s="25">
        <v>44.72</v>
      </c>
      <c r="D15" s="26">
        <v>58.24</v>
      </c>
      <c r="E15" s="26">
        <v>70.37</v>
      </c>
      <c r="F15" s="26">
        <v>51.22</v>
      </c>
      <c r="G15" s="26">
        <v>49.29</v>
      </c>
      <c r="H15" s="26">
        <v>49.1</v>
      </c>
      <c r="I15" s="26">
        <v>103.54</v>
      </c>
      <c r="J15" s="26">
        <v>111.11</v>
      </c>
      <c r="K15" s="25">
        <v>116.27</v>
      </c>
      <c r="L15" s="25">
        <v>109.91</v>
      </c>
      <c r="M15" s="25">
        <v>75.72</v>
      </c>
      <c r="N15" s="25">
        <v>71.489999999999995</v>
      </c>
      <c r="O15" s="29">
        <v>115.72</v>
      </c>
      <c r="P15" s="30">
        <v>71.709999999999994</v>
      </c>
      <c r="Q15" s="26">
        <v>74.5</v>
      </c>
      <c r="R15" s="26">
        <v>65.73</v>
      </c>
      <c r="S15" s="26">
        <v>41.771579195845476</v>
      </c>
      <c r="T15" s="26">
        <v>30.665136707157838</v>
      </c>
    </row>
    <row r="16" spans="1:20" x14ac:dyDescent="0.25">
      <c r="A16" s="6" t="s">
        <v>8</v>
      </c>
      <c r="B16" s="65"/>
      <c r="C16" s="27">
        <v>39.49</v>
      </c>
      <c r="D16" s="28">
        <v>67.72</v>
      </c>
      <c r="E16" s="28">
        <v>78.09</v>
      </c>
      <c r="F16" s="28">
        <v>55.62</v>
      </c>
      <c r="G16" s="28">
        <v>46.59</v>
      </c>
      <c r="H16" s="28">
        <v>46.39</v>
      </c>
      <c r="I16" s="28">
        <v>96.7</v>
      </c>
      <c r="J16" s="28">
        <v>108.36</v>
      </c>
      <c r="K16" s="27">
        <v>113.79</v>
      </c>
      <c r="L16" s="27">
        <v>112.76</v>
      </c>
      <c r="M16" s="27">
        <v>78.72</v>
      </c>
      <c r="N16" s="27">
        <v>71.38</v>
      </c>
      <c r="O16" s="27">
        <v>98.4</v>
      </c>
      <c r="P16" s="31">
        <v>77.11</v>
      </c>
      <c r="Q16" s="28">
        <v>63.62</v>
      </c>
      <c r="R16" s="28">
        <v>63.41</v>
      </c>
      <c r="S16" s="28">
        <v>42.677916181890652</v>
      </c>
      <c r="T16" s="28">
        <v>26.089303385611903</v>
      </c>
    </row>
    <row r="17" spans="1:262" x14ac:dyDescent="0.25">
      <c r="A17" s="5" t="s">
        <v>9</v>
      </c>
      <c r="B17" s="64"/>
      <c r="C17" s="25">
        <v>43.08</v>
      </c>
      <c r="D17" s="26">
        <v>59.28</v>
      </c>
      <c r="E17" s="26">
        <v>80.78</v>
      </c>
      <c r="F17" s="26">
        <v>57.75</v>
      </c>
      <c r="G17" s="26">
        <v>51.29</v>
      </c>
      <c r="H17" s="26">
        <v>48.32</v>
      </c>
      <c r="I17" s="26">
        <v>84.49</v>
      </c>
      <c r="J17" s="26">
        <v>111.04</v>
      </c>
      <c r="K17" s="25">
        <v>115.02</v>
      </c>
      <c r="L17" s="25">
        <v>111.69</v>
      </c>
      <c r="M17" s="25">
        <v>85.27</v>
      </c>
      <c r="N17" s="25">
        <v>73.89</v>
      </c>
      <c r="O17" s="25">
        <v>78.66</v>
      </c>
      <c r="P17" s="26">
        <v>81.93</v>
      </c>
      <c r="Q17" s="26">
        <v>59.65</v>
      </c>
      <c r="R17" s="26">
        <v>59.99</v>
      </c>
      <c r="S17" s="26">
        <v>49.018777354228433</v>
      </c>
      <c r="T17" s="26">
        <v>30.423245473315482</v>
      </c>
    </row>
    <row r="18" spans="1:262" x14ac:dyDescent="0.25">
      <c r="A18" s="5" t="s">
        <v>10</v>
      </c>
      <c r="B18" s="64"/>
      <c r="C18" s="25">
        <v>44.06</v>
      </c>
      <c r="D18" s="26">
        <v>63.26</v>
      </c>
      <c r="E18" s="26">
        <v>67.13</v>
      </c>
      <c r="F18" s="26">
        <v>61.87</v>
      </c>
      <c r="G18" s="26">
        <v>46.88</v>
      </c>
      <c r="H18" s="26">
        <v>43.23</v>
      </c>
      <c r="I18" s="26">
        <v>78.45</v>
      </c>
      <c r="J18" s="26">
        <v>108.28</v>
      </c>
      <c r="K18" s="25">
        <v>110.88</v>
      </c>
      <c r="L18" s="25">
        <v>112.88</v>
      </c>
      <c r="M18" s="25">
        <v>88.15</v>
      </c>
      <c r="N18" s="25">
        <v>76.28</v>
      </c>
      <c r="O18" s="25">
        <v>56.35</v>
      </c>
      <c r="P18" s="26">
        <v>90.75</v>
      </c>
      <c r="Q18" s="26">
        <v>60.04</v>
      </c>
      <c r="R18" s="26">
        <v>54.75</v>
      </c>
      <c r="S18" s="26">
        <v>44.56</v>
      </c>
      <c r="T18" s="26">
        <v>28.686733068973052</v>
      </c>
    </row>
    <row r="19" spans="1:262" x14ac:dyDescent="0.25">
      <c r="A19" s="7" t="s">
        <v>11</v>
      </c>
      <c r="B19" s="64"/>
      <c r="C19" s="25">
        <v>50.78</v>
      </c>
      <c r="D19" s="26">
        <v>65.56</v>
      </c>
      <c r="E19" s="26">
        <v>59.52</v>
      </c>
      <c r="F19" s="33">
        <v>63.36</v>
      </c>
      <c r="G19" s="33">
        <v>54.02</v>
      </c>
      <c r="H19" s="33">
        <v>38.590000000000003</v>
      </c>
      <c r="I19" s="33">
        <v>61.19</v>
      </c>
      <c r="J19" s="33">
        <v>108.44</v>
      </c>
      <c r="K19" s="32">
        <v>108.3</v>
      </c>
      <c r="L19" s="32">
        <v>106.06</v>
      </c>
      <c r="M19" s="32">
        <v>91.36</v>
      </c>
      <c r="N19" s="32">
        <v>72.84</v>
      </c>
      <c r="O19" s="32">
        <v>49.05</v>
      </c>
      <c r="P19" s="33">
        <v>91.95</v>
      </c>
      <c r="Q19" s="33">
        <v>62.69</v>
      </c>
      <c r="R19" s="33">
        <v>59.6</v>
      </c>
      <c r="S19" s="33">
        <v>41.82</v>
      </c>
      <c r="T19" s="33">
        <v>28.510945317021733</v>
      </c>
    </row>
    <row r="20" spans="1:262" x14ac:dyDescent="0.25">
      <c r="A20" s="8" t="s">
        <v>12</v>
      </c>
      <c r="B20" s="66"/>
      <c r="C20" s="20">
        <f>AVERAGE(C8:C19)</f>
        <v>42.869166666666665</v>
      </c>
      <c r="D20" s="13">
        <f t="shared" ref="D20" si="0">AVERAGE(D8:D19)</f>
        <v>64.92</v>
      </c>
      <c r="E20" s="13">
        <f>AVERAGE(E8:E19)</f>
        <v>70.975000000000009</v>
      </c>
      <c r="F20" s="13">
        <f>AVERAGE(F8:F19)</f>
        <v>54.48416666666666</v>
      </c>
      <c r="G20" s="13">
        <f>AVERAGE(G8:G19)</f>
        <v>44.865833333333342</v>
      </c>
      <c r="H20" s="13">
        <f>AVERAGE(H8:H19)</f>
        <v>53.363333333333344</v>
      </c>
      <c r="I20" s="13">
        <f t="shared" ref="I20:N20" si="1">AVERAGE(I8:I19)</f>
        <v>98.672499999999999</v>
      </c>
      <c r="J20" s="13">
        <f t="shared" si="1"/>
        <v>108.14916666666669</v>
      </c>
      <c r="K20" s="20">
        <f t="shared" si="1"/>
        <v>112.56833333333333</v>
      </c>
      <c r="L20" s="20">
        <f t="shared" si="1"/>
        <v>110.98666666666664</v>
      </c>
      <c r="M20" s="20">
        <f t="shared" si="1"/>
        <v>80.641666666666666</v>
      </c>
      <c r="N20" s="20">
        <f t="shared" si="1"/>
        <v>62.206666666666671</v>
      </c>
      <c r="O20" s="20">
        <f t="shared" ref="O20:T20" si="2">AVERAGE(O8:O19)</f>
        <v>100.70166666666667</v>
      </c>
      <c r="P20" s="13">
        <f t="shared" si="2"/>
        <v>72.549166666666679</v>
      </c>
      <c r="Q20" s="13">
        <f t="shared" si="2"/>
        <v>65.473333333333343</v>
      </c>
      <c r="R20" s="13">
        <f t="shared" si="2"/>
        <v>55.482500000000009</v>
      </c>
      <c r="S20" s="13">
        <f t="shared" si="2"/>
        <v>38.069546247498046</v>
      </c>
      <c r="T20" s="13">
        <f t="shared" si="2"/>
        <v>28.680550757128064</v>
      </c>
    </row>
    <row r="22" spans="1:262" x14ac:dyDescent="0.25">
      <c r="A22" s="1" t="s">
        <v>18</v>
      </c>
      <c r="B22" s="1"/>
      <c r="C22" s="1"/>
      <c r="D22" s="1"/>
      <c r="E22" s="1"/>
      <c r="F22" s="1"/>
      <c r="G22" s="1"/>
      <c r="H22" s="1"/>
      <c r="I22" s="1"/>
    </row>
    <row r="23" spans="1:262" x14ac:dyDescent="0.25">
      <c r="A23" s="14" t="s">
        <v>15</v>
      </c>
      <c r="B23" s="14"/>
      <c r="C23" s="14"/>
      <c r="D23" s="14"/>
      <c r="E23" s="14"/>
      <c r="F23" s="14"/>
      <c r="G23" s="14"/>
      <c r="H23" s="14"/>
      <c r="I23" s="14"/>
    </row>
    <row r="24" spans="1:262" x14ac:dyDescent="0.25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9"/>
      <c r="K24" s="19"/>
    </row>
    <row r="25" spans="1:262" x14ac:dyDescent="0.25">
      <c r="A25" s="60"/>
      <c r="B25" s="63">
        <v>2021</v>
      </c>
      <c r="C25" s="21">
        <v>2020</v>
      </c>
      <c r="D25" s="21">
        <v>2019</v>
      </c>
      <c r="E25" s="21">
        <v>2018</v>
      </c>
      <c r="F25" s="21">
        <v>2017</v>
      </c>
      <c r="G25" s="21">
        <v>2016</v>
      </c>
      <c r="H25" s="21">
        <v>2015</v>
      </c>
      <c r="I25" s="21">
        <v>2014</v>
      </c>
      <c r="J25" s="21">
        <v>2013</v>
      </c>
      <c r="K25" s="21">
        <v>2012</v>
      </c>
      <c r="L25" s="21">
        <v>2011</v>
      </c>
      <c r="M25" s="21">
        <v>2010</v>
      </c>
      <c r="N25" s="21">
        <v>2009</v>
      </c>
      <c r="O25" s="18">
        <v>2008</v>
      </c>
      <c r="P25" s="4">
        <v>2007</v>
      </c>
      <c r="Q25" s="4">
        <v>2006</v>
      </c>
      <c r="R25" s="4">
        <v>2005</v>
      </c>
      <c r="S25" s="4">
        <v>2004</v>
      </c>
      <c r="T25" s="4">
        <v>2003</v>
      </c>
    </row>
    <row r="26" spans="1:262" x14ac:dyDescent="0.25">
      <c r="A26" s="58" t="s">
        <v>0</v>
      </c>
      <c r="B26" s="64">
        <f t="shared" ref="B26:C37" si="3">B8/B44</f>
        <v>45.318815474717482</v>
      </c>
      <c r="C26" s="25">
        <f t="shared" si="3"/>
        <v>57.350565428109846</v>
      </c>
      <c r="D26" s="26">
        <f>D8/D44</f>
        <v>52.43347338935574</v>
      </c>
      <c r="E26" s="26">
        <f>E8/E44</f>
        <v>57.228964730797429</v>
      </c>
      <c r="F26" s="26">
        <f>F8/F44</f>
        <v>52.72795922220125</v>
      </c>
      <c r="G26" s="26">
        <f>G8/G44</f>
        <v>27.098850574712646</v>
      </c>
      <c r="H26" s="26">
        <f>H8/H44</f>
        <v>41.168431841475915</v>
      </c>
      <c r="I26" s="26">
        <f t="shared" ref="I26:M26" si="4">I8/I44</f>
        <v>77.815974253949676</v>
      </c>
      <c r="J26" s="26">
        <f t="shared" si="4"/>
        <v>82.261574247767683</v>
      </c>
      <c r="K26" s="25">
        <f t="shared" si="4"/>
        <v>87.647893989588269</v>
      </c>
      <c r="L26" s="25">
        <f t="shared" si="4"/>
        <v>72.092499436894656</v>
      </c>
      <c r="M26" s="25">
        <f t="shared" si="4"/>
        <v>55.404640633842668</v>
      </c>
      <c r="N26" s="25">
        <f t="shared" ref="N26:P35" si="5">(N8/N44)</f>
        <v>34.567716888158877</v>
      </c>
      <c r="O26" s="25">
        <f t="shared" si="5"/>
        <v>62.148371936891564</v>
      </c>
      <c r="P26" s="26">
        <f t="shared" si="5"/>
        <v>41.781933390000773</v>
      </c>
      <c r="Q26" s="26">
        <v>51.980198019801982</v>
      </c>
      <c r="R26" s="26">
        <v>36.910854785730656</v>
      </c>
      <c r="S26" s="26">
        <v>24.28</v>
      </c>
      <c r="T26" s="26">
        <v>29.5</v>
      </c>
      <c r="V26" s="47"/>
    </row>
    <row r="27" spans="1:262" x14ac:dyDescent="0.25">
      <c r="A27" s="58" t="s">
        <v>1</v>
      </c>
      <c r="B27" s="64">
        <f t="shared" si="3"/>
        <v>52.45279907659328</v>
      </c>
      <c r="C27" s="25">
        <f t="shared" si="3"/>
        <v>52.702453421877877</v>
      </c>
      <c r="D27" s="26">
        <f>D9/D45</f>
        <v>58.46358792184725</v>
      </c>
      <c r="E27" s="26">
        <f>E9/E45</f>
        <v>51.492835988153359</v>
      </c>
      <c r="F27" s="26">
        <f t="shared" ref="E27:F37" si="6">F9/F45</f>
        <v>52.903837044054946</v>
      </c>
      <c r="G27" s="26">
        <f t="shared" ref="G27:G37" si="7">G9/G45</f>
        <v>30.577010449795544</v>
      </c>
      <c r="H27" s="26">
        <f t="shared" ref="H27:H37" si="8">H9/H45</f>
        <v>54.539032144118679</v>
      </c>
      <c r="I27" s="26">
        <f t="shared" ref="I27:I35" si="9">I9/I45</f>
        <v>79.194337006494919</v>
      </c>
      <c r="J27" s="26">
        <f t="shared" ref="J27:M37" si="10">J9/J45</f>
        <v>88.055680287382117</v>
      </c>
      <c r="K27" s="25">
        <f t="shared" si="10"/>
        <v>89.699179580674567</v>
      </c>
      <c r="L27" s="25">
        <f t="shared" si="10"/>
        <v>75.166543301258329</v>
      </c>
      <c r="M27" s="25">
        <f t="shared" si="10"/>
        <v>54.345749761222542</v>
      </c>
      <c r="N27" s="25">
        <f t="shared" si="5"/>
        <v>36.138189191296888</v>
      </c>
      <c r="O27" s="25">
        <f t="shared" si="5"/>
        <v>65.007520853274997</v>
      </c>
      <c r="P27" s="26">
        <f t="shared" si="5"/>
        <v>45.369374904008602</v>
      </c>
      <c r="Q27" s="26">
        <v>49.983190452176835</v>
      </c>
      <c r="R27" s="26">
        <v>36.309157959434536</v>
      </c>
      <c r="S27" s="26">
        <v>23.99</v>
      </c>
      <c r="T27" s="26">
        <v>30</v>
      </c>
      <c r="AQ27" s="16"/>
      <c r="AR27" s="16"/>
      <c r="AS27" s="17"/>
      <c r="AT27" s="16"/>
      <c r="AU27" s="12"/>
      <c r="AV27" s="12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</row>
    <row r="28" spans="1:262" x14ac:dyDescent="0.25">
      <c r="A28" s="59" t="s">
        <v>2</v>
      </c>
      <c r="B28" s="65"/>
      <c r="C28" s="27">
        <f t="shared" si="3"/>
        <v>27.724700862628698</v>
      </c>
      <c r="D28" s="27">
        <f>D10/D46</f>
        <v>59.480014149274851</v>
      </c>
      <c r="E28" s="27">
        <f>E10/E46</f>
        <v>52.767198768333202</v>
      </c>
      <c r="F28" s="28">
        <f t="shared" si="6"/>
        <v>48.616079834306156</v>
      </c>
      <c r="G28" s="28">
        <f t="shared" si="7"/>
        <v>35.276019690576653</v>
      </c>
      <c r="H28" s="28">
        <f t="shared" si="8"/>
        <v>52.364769187199094</v>
      </c>
      <c r="I28" s="28">
        <f t="shared" si="9"/>
        <v>77.452394691286784</v>
      </c>
      <c r="J28" s="28">
        <f t="shared" si="10"/>
        <v>83.808499193114585</v>
      </c>
      <c r="K28" s="27">
        <f t="shared" si="10"/>
        <v>95.627201715423496</v>
      </c>
      <c r="L28" s="27">
        <f t="shared" si="10"/>
        <v>78.794818578687469</v>
      </c>
      <c r="M28" s="27">
        <f t="shared" si="10"/>
        <v>57.999707773232025</v>
      </c>
      <c r="N28" s="27">
        <f t="shared" si="5"/>
        <v>35.194755109911299</v>
      </c>
      <c r="O28" s="27">
        <f t="shared" si="5"/>
        <v>68.337934133658592</v>
      </c>
      <c r="P28" s="28">
        <f t="shared" si="5"/>
        <v>46.435086652477956</v>
      </c>
      <c r="Q28" s="28">
        <v>52.635955429901884</v>
      </c>
      <c r="R28" s="28">
        <v>41.059553164462379</v>
      </c>
      <c r="S28" s="28">
        <v>26.69</v>
      </c>
      <c r="T28" s="28">
        <v>27.5</v>
      </c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</row>
    <row r="29" spans="1:262" x14ac:dyDescent="0.25">
      <c r="A29" s="58" t="s">
        <v>3</v>
      </c>
      <c r="B29" s="64"/>
      <c r="C29" s="25">
        <f t="shared" si="3"/>
        <v>25.034514496088356</v>
      </c>
      <c r="D29" s="25">
        <f t="shared" ref="D29:D37" si="11">D11/D47</f>
        <v>62.750817643419076</v>
      </c>
      <c r="E29" s="25">
        <f t="shared" si="6"/>
        <v>57.902403495994172</v>
      </c>
      <c r="F29" s="36">
        <f t="shared" si="6"/>
        <v>51.825500842538851</v>
      </c>
      <c r="G29" s="36">
        <f t="shared" si="7"/>
        <v>37.702464788732399</v>
      </c>
      <c r="H29" s="26">
        <f t="shared" si="8"/>
        <v>57.401646843549869</v>
      </c>
      <c r="I29" s="26">
        <f t="shared" si="9"/>
        <v>79.559452213607699</v>
      </c>
      <c r="J29" s="26">
        <f t="shared" si="10"/>
        <v>76.089282984253174</v>
      </c>
      <c r="K29" s="25">
        <f t="shared" si="10"/>
        <v>92.122050572592428</v>
      </c>
      <c r="L29" s="25">
        <f t="shared" si="10"/>
        <v>84.099868593955321</v>
      </c>
      <c r="M29" s="25">
        <f t="shared" si="10"/>
        <v>63.911156872839605</v>
      </c>
      <c r="N29" s="25">
        <f t="shared" si="5"/>
        <v>39.835185605201481</v>
      </c>
      <c r="O29" s="25">
        <f t="shared" si="5"/>
        <v>68.687377906610379</v>
      </c>
      <c r="P29" s="26">
        <f t="shared" si="5"/>
        <v>50.702039609813774</v>
      </c>
      <c r="Q29" s="26">
        <v>56.970290564805744</v>
      </c>
      <c r="R29" s="26">
        <v>39.469578783151327</v>
      </c>
      <c r="S29" s="26">
        <v>27.51</v>
      </c>
      <c r="T29" s="26">
        <v>22.8</v>
      </c>
    </row>
    <row r="30" spans="1:262" x14ac:dyDescent="0.25">
      <c r="A30" s="58" t="s">
        <v>4</v>
      </c>
      <c r="B30" s="64"/>
      <c r="C30" s="25">
        <f t="shared" si="3"/>
        <v>29.375810335247266</v>
      </c>
      <c r="D30" s="26">
        <f t="shared" si="11"/>
        <v>64.544397746579634</v>
      </c>
      <c r="E30" s="26">
        <f t="shared" si="6"/>
        <v>66.330051333838256</v>
      </c>
      <c r="F30" s="26">
        <f t="shared" si="6"/>
        <v>47.229310973386802</v>
      </c>
      <c r="G30" s="26">
        <f t="shared" si="7"/>
        <v>43.323913811374069</v>
      </c>
      <c r="H30" s="26">
        <f t="shared" si="8"/>
        <v>60.916268821153139</v>
      </c>
      <c r="I30" s="26">
        <f t="shared" si="9"/>
        <v>80.391726960461881</v>
      </c>
      <c r="J30" s="26">
        <f t="shared" si="10"/>
        <v>80.236355154719334</v>
      </c>
      <c r="K30" s="25">
        <f t="shared" si="10"/>
        <v>86.807716241443671</v>
      </c>
      <c r="L30" s="25">
        <f t="shared" si="10"/>
        <v>80.026904559614835</v>
      </c>
      <c r="M30" s="25">
        <f t="shared" si="10"/>
        <v>63.045061079200721</v>
      </c>
      <c r="N30" s="25">
        <f t="shared" si="5"/>
        <v>42.433477032852686</v>
      </c>
      <c r="O30" s="25">
        <f t="shared" si="5"/>
        <v>80.430427195760359</v>
      </c>
      <c r="P30" s="26">
        <f t="shared" si="5"/>
        <v>49.72322680640638</v>
      </c>
      <c r="Q30" s="26">
        <v>54.790675917985503</v>
      </c>
      <c r="R30" s="26">
        <v>38.978936653355262</v>
      </c>
      <c r="S30" s="26">
        <v>30.98</v>
      </c>
      <c r="T30" s="26">
        <v>22.7</v>
      </c>
    </row>
    <row r="31" spans="1:262" x14ac:dyDescent="0.25">
      <c r="A31" s="59" t="s">
        <v>5</v>
      </c>
      <c r="B31" s="65"/>
      <c r="C31" s="27">
        <f t="shared" si="3"/>
        <v>34.604105571847505</v>
      </c>
      <c r="D31" s="28">
        <f t="shared" si="11"/>
        <v>55.153129161118507</v>
      </c>
      <c r="E31" s="28">
        <f t="shared" si="6"/>
        <v>63.151086581579861</v>
      </c>
      <c r="F31" s="28">
        <f t="shared" si="6"/>
        <v>40.139709833422891</v>
      </c>
      <c r="G31" s="28">
        <f t="shared" si="7"/>
        <v>42.746719396009347</v>
      </c>
      <c r="H31" s="28">
        <f t="shared" si="8"/>
        <v>55.849258796213611</v>
      </c>
      <c r="I31" s="28">
        <f t="shared" si="9"/>
        <v>83.365356192728356</v>
      </c>
      <c r="J31" s="28">
        <f t="shared" si="10"/>
        <v>79.068895719319286</v>
      </c>
      <c r="K31" s="27">
        <f t="shared" si="10"/>
        <v>77.468253968253961</v>
      </c>
      <c r="L31" s="27">
        <f t="shared" si="10"/>
        <v>84.004474272930651</v>
      </c>
      <c r="M31" s="27">
        <f t="shared" si="10"/>
        <v>62.005277044854878</v>
      </c>
      <c r="N31" s="27">
        <f t="shared" si="5"/>
        <v>51.658631359286183</v>
      </c>
      <c r="O31" s="27">
        <f t="shared" si="5"/>
        <v>89.495305164319248</v>
      </c>
      <c r="P31" s="28">
        <f t="shared" si="5"/>
        <v>53.502705953096815</v>
      </c>
      <c r="Q31" s="28">
        <v>54.75812846946868</v>
      </c>
      <c r="R31" s="28">
        <v>44.825586212610823</v>
      </c>
      <c r="S31" s="28">
        <v>29.26</v>
      </c>
      <c r="T31" s="28">
        <v>23</v>
      </c>
    </row>
    <row r="32" spans="1:262" x14ac:dyDescent="0.25">
      <c r="A32" s="58" t="s">
        <v>6</v>
      </c>
      <c r="B32" s="64"/>
      <c r="C32" s="25">
        <f t="shared" si="3"/>
        <v>38.019923103809852</v>
      </c>
      <c r="D32" s="26">
        <f t="shared" si="11"/>
        <v>59.180051468630751</v>
      </c>
      <c r="E32" s="26">
        <f t="shared" si="6"/>
        <v>61.86006825938567</v>
      </c>
      <c r="F32" s="26">
        <f t="shared" si="6"/>
        <v>42.081134849926478</v>
      </c>
      <c r="G32" s="26">
        <f t="shared" si="7"/>
        <v>43.192743764172334</v>
      </c>
      <c r="H32" s="26">
        <f t="shared" si="8"/>
        <v>52.956841138659321</v>
      </c>
      <c r="I32" s="26">
        <f t="shared" si="9"/>
        <v>76.985234702122966</v>
      </c>
      <c r="J32" s="26">
        <f t="shared" si="10"/>
        <v>80.916030534351137</v>
      </c>
      <c r="K32" s="25">
        <f t="shared" si="10"/>
        <v>84.81915853358484</v>
      </c>
      <c r="L32" s="25">
        <f t="shared" si="10"/>
        <v>82.070135746606326</v>
      </c>
      <c r="M32" s="25">
        <f t="shared" si="10"/>
        <v>60.311100636342211</v>
      </c>
      <c r="N32" s="25">
        <f t="shared" si="5"/>
        <v>43.233243204781559</v>
      </c>
      <c r="O32" s="25">
        <f t="shared" si="5"/>
        <v>91.777623524957406</v>
      </c>
      <c r="P32" s="26">
        <f t="shared" si="5"/>
        <v>54.955739370193001</v>
      </c>
      <c r="Q32" s="26">
        <f t="shared" ref="Q32:Q37" si="12">(Q14/Q50)</f>
        <v>56.040188182760545</v>
      </c>
      <c r="R32" s="26">
        <v>47.46127723018305</v>
      </c>
      <c r="S32" s="26">
        <v>30.69</v>
      </c>
      <c r="T32" s="26">
        <v>25.2</v>
      </c>
    </row>
    <row r="33" spans="1:27" x14ac:dyDescent="0.25">
      <c r="A33" s="58" t="s">
        <v>7</v>
      </c>
      <c r="B33" s="64"/>
      <c r="C33" s="25">
        <f t="shared" si="3"/>
        <v>37.856598662490477</v>
      </c>
      <c r="D33" s="26">
        <f t="shared" si="11"/>
        <v>52.233183856502244</v>
      </c>
      <c r="E33" s="26">
        <f>E15/E51</f>
        <v>61.695598807645098</v>
      </c>
      <c r="F33" s="26">
        <f>F15/F51</f>
        <v>43.43622795115332</v>
      </c>
      <c r="G33" s="26">
        <f t="shared" si="7"/>
        <v>44.087656529516991</v>
      </c>
      <c r="H33" s="26">
        <f t="shared" si="8"/>
        <v>43.451327433628322</v>
      </c>
      <c r="I33" s="26">
        <f t="shared" si="9"/>
        <v>77.337914550343598</v>
      </c>
      <c r="J33" s="26">
        <f t="shared" si="10"/>
        <v>83.33458336458412</v>
      </c>
      <c r="K33" s="25">
        <f t="shared" si="10"/>
        <v>94.751853964632048</v>
      </c>
      <c r="L33" s="25">
        <f t="shared" si="10"/>
        <v>76.427230373409358</v>
      </c>
      <c r="M33" s="25">
        <f t="shared" si="10"/>
        <v>58.912316190772579</v>
      </c>
      <c r="N33" s="25">
        <f t="shared" si="5"/>
        <v>50.63389758481479</v>
      </c>
      <c r="O33" s="29">
        <f t="shared" si="5"/>
        <v>77.648795544521235</v>
      </c>
      <c r="P33" s="30">
        <f t="shared" si="5"/>
        <v>53.213119620065299</v>
      </c>
      <c r="Q33" s="26">
        <f t="shared" si="12"/>
        <v>58.234972250449459</v>
      </c>
      <c r="R33" s="26">
        <v>53.119443995474384</v>
      </c>
      <c r="S33" s="26">
        <v>34.25</v>
      </c>
      <c r="T33" s="26">
        <v>27.5</v>
      </c>
    </row>
    <row r="34" spans="1:27" x14ac:dyDescent="0.25">
      <c r="A34" s="59" t="s">
        <v>8</v>
      </c>
      <c r="B34" s="65"/>
      <c r="C34" s="27">
        <f t="shared" si="3"/>
        <v>33.207198116380759</v>
      </c>
      <c r="D34" s="28">
        <f t="shared" si="11"/>
        <v>61.390626416462695</v>
      </c>
      <c r="E34" s="28">
        <f t="shared" si="6"/>
        <v>66.806399178715026</v>
      </c>
      <c r="F34" s="28">
        <f t="shared" si="6"/>
        <v>46.49335450973836</v>
      </c>
      <c r="G34" s="28">
        <f t="shared" si="7"/>
        <v>41.43174744330814</v>
      </c>
      <c r="H34" s="28">
        <f t="shared" si="8"/>
        <v>41.530886302596244</v>
      </c>
      <c r="I34" s="28">
        <f>I16/I52</f>
        <v>74.897374331964997</v>
      </c>
      <c r="J34" s="28">
        <f t="shared" si="10"/>
        <v>81.132075471698116</v>
      </c>
      <c r="K34" s="27">
        <f t="shared" si="10"/>
        <v>86.862595419847324</v>
      </c>
      <c r="L34" s="27">
        <f t="shared" si="10"/>
        <v>81.473988439306368</v>
      </c>
      <c r="M34" s="27">
        <f t="shared" si="10"/>
        <v>60.614460614460619</v>
      </c>
      <c r="N34" s="27">
        <f t="shared" si="5"/>
        <v>48.710249761157357</v>
      </c>
      <c r="O34" s="27">
        <f t="shared" si="5"/>
        <v>69.955922081615242</v>
      </c>
      <c r="P34" s="31">
        <f t="shared" si="5"/>
        <v>55.486795711304602</v>
      </c>
      <c r="Q34" s="28">
        <f t="shared" si="12"/>
        <v>50.003929890749035</v>
      </c>
      <c r="R34" s="28">
        <v>51.79286122682349</v>
      </c>
      <c r="S34" s="28">
        <v>34.97</v>
      </c>
      <c r="T34" s="28">
        <v>23.2</v>
      </c>
    </row>
    <row r="35" spans="1:27" x14ac:dyDescent="0.25">
      <c r="A35" s="58" t="s">
        <v>9</v>
      </c>
      <c r="B35" s="64"/>
      <c r="C35" s="25">
        <f t="shared" si="3"/>
        <v>36.663829787234043</v>
      </c>
      <c r="D35" s="26">
        <f t="shared" si="11"/>
        <v>53.856636685745435</v>
      </c>
      <c r="E35" s="26">
        <f t="shared" si="6"/>
        <v>69.752180295311291</v>
      </c>
      <c r="F35" s="26">
        <f t="shared" si="6"/>
        <v>48.816568047337277</v>
      </c>
      <c r="G35" s="26">
        <f t="shared" si="7"/>
        <v>46.960263687969231</v>
      </c>
      <c r="H35" s="26">
        <f t="shared" si="8"/>
        <v>43.756225663316123</v>
      </c>
      <c r="I35" s="26">
        <f t="shared" si="9"/>
        <v>66.277063068716657</v>
      </c>
      <c r="J35" s="26">
        <f t="shared" si="10"/>
        <v>81.881867118944029</v>
      </c>
      <c r="K35" s="25">
        <f t="shared" si="10"/>
        <v>88.75</v>
      </c>
      <c r="L35" s="25">
        <f t="shared" si="10"/>
        <v>80.969986950848195</v>
      </c>
      <c r="M35" s="25">
        <f t="shared" si="10"/>
        <v>61.03793843951324</v>
      </c>
      <c r="N35" s="25">
        <f t="shared" si="5"/>
        <v>49.424749163879596</v>
      </c>
      <c r="O35" s="25">
        <f t="shared" si="5"/>
        <v>57.672849915682967</v>
      </c>
      <c r="P35" s="26">
        <f t="shared" si="5"/>
        <v>57.591733445803463</v>
      </c>
      <c r="Q35" s="26">
        <f t="shared" si="12"/>
        <v>47.662804634438672</v>
      </c>
      <c r="R35" s="26">
        <v>49.995832986082178</v>
      </c>
      <c r="S35" s="26">
        <v>39.200000000000003</v>
      </c>
      <c r="T35" s="26">
        <v>26</v>
      </c>
    </row>
    <row r="36" spans="1:27" x14ac:dyDescent="0.25">
      <c r="A36" s="58" t="s">
        <v>10</v>
      </c>
      <c r="B36" s="64"/>
      <c r="C36" s="25">
        <f t="shared" si="3"/>
        <v>37.244294167371088</v>
      </c>
      <c r="D36" s="26">
        <f t="shared" si="11"/>
        <v>57.331883269893062</v>
      </c>
      <c r="E36" s="26">
        <f t="shared" si="6"/>
        <v>59.380804953560364</v>
      </c>
      <c r="F36" s="26">
        <f t="shared" si="6"/>
        <v>52.255067567567565</v>
      </c>
      <c r="G36" s="26">
        <f t="shared" si="7"/>
        <v>43.548536925220624</v>
      </c>
      <c r="H36" s="26">
        <f t="shared" si="8"/>
        <v>40.545863815419239</v>
      </c>
      <c r="I36" s="26">
        <f>I18/I54</f>
        <v>62.890812890812889</v>
      </c>
      <c r="J36" s="26">
        <f t="shared" si="10"/>
        <v>80.445765230312034</v>
      </c>
      <c r="K36" s="25">
        <f t="shared" si="10"/>
        <v>86.679174484052538</v>
      </c>
      <c r="L36" s="25">
        <f t="shared" si="10"/>
        <v>83.109998527462807</v>
      </c>
      <c r="M36" s="25">
        <f t="shared" si="10"/>
        <v>64.687752256549501</v>
      </c>
      <c r="N36" s="25">
        <f t="shared" ref="N36:P37" si="13">N18/N54</f>
        <v>50.924627812270515</v>
      </c>
      <c r="O36" s="25">
        <f t="shared" si="13"/>
        <v>44.990019960079842</v>
      </c>
      <c r="P36" s="26">
        <f t="shared" si="13"/>
        <v>61.734693877551024</v>
      </c>
      <c r="Q36" s="26">
        <f t="shared" si="12"/>
        <v>47.001722248316888</v>
      </c>
      <c r="R36" s="26">
        <v>46.927230650552836</v>
      </c>
      <c r="S36" s="26">
        <v>34.275106400000006</v>
      </c>
      <c r="T36" s="26">
        <v>24.5</v>
      </c>
    </row>
    <row r="37" spans="1:27" x14ac:dyDescent="0.25">
      <c r="A37" s="61" t="s">
        <v>11</v>
      </c>
      <c r="B37" s="64"/>
      <c r="C37" s="25">
        <f t="shared" si="3"/>
        <v>41.828665568369033</v>
      </c>
      <c r="D37" s="26">
        <f t="shared" si="11"/>
        <v>58.819307374842992</v>
      </c>
      <c r="E37" s="26">
        <f t="shared" si="6"/>
        <v>52.742578644217986</v>
      </c>
      <c r="F37" s="33">
        <f t="shared" si="6"/>
        <v>53.667626630526847</v>
      </c>
      <c r="G37" s="33">
        <f t="shared" si="7"/>
        <v>51.47212958551691</v>
      </c>
      <c r="H37" s="33">
        <f t="shared" si="8"/>
        <v>35.705033308660255</v>
      </c>
      <c r="I37" s="33">
        <f>I19/I55</f>
        <v>49.82493282306001</v>
      </c>
      <c r="J37" s="33">
        <f t="shared" si="10"/>
        <v>78.836786623046166</v>
      </c>
      <c r="K37" s="32">
        <f t="shared" si="10"/>
        <v>82.238590629508693</v>
      </c>
      <c r="L37" s="32">
        <f t="shared" si="10"/>
        <v>81.515640611790033</v>
      </c>
      <c r="M37" s="32">
        <f t="shared" si="10"/>
        <v>68.367881463743174</v>
      </c>
      <c r="N37" s="32">
        <f t="shared" si="13"/>
        <v>50.006865302759856</v>
      </c>
      <c r="O37" s="32">
        <f t="shared" si="13"/>
        <v>36.769115442278853</v>
      </c>
      <c r="P37" s="33">
        <f t="shared" si="13"/>
        <v>63.374457233441312</v>
      </c>
      <c r="Q37" s="33">
        <f t="shared" si="12"/>
        <v>47.5212249848393</v>
      </c>
      <c r="R37" s="33">
        <v>49.670805900491708</v>
      </c>
      <c r="S37" s="33">
        <v>31.403469249831041</v>
      </c>
      <c r="T37" s="33">
        <v>23.2</v>
      </c>
    </row>
    <row r="38" spans="1:27" x14ac:dyDescent="0.25">
      <c r="A38" s="62" t="s">
        <v>12</v>
      </c>
      <c r="B38" s="66"/>
      <c r="C38" s="20">
        <f t="shared" ref="C38:H38" si="14">AVERAGE(C26:C37)</f>
        <v>37.63438829345457</v>
      </c>
      <c r="D38" s="13">
        <f t="shared" si="14"/>
        <v>57.96975909030602</v>
      </c>
      <c r="E38" s="13">
        <f t="shared" si="14"/>
        <v>60.092514253127661</v>
      </c>
      <c r="F38" s="13">
        <f t="shared" si="14"/>
        <v>48.349364775513401</v>
      </c>
      <c r="G38" s="13">
        <f t="shared" si="14"/>
        <v>40.618171387242079</v>
      </c>
      <c r="H38" s="13">
        <f t="shared" si="14"/>
        <v>48.348798774665823</v>
      </c>
      <c r="I38" s="13">
        <f t="shared" ref="I38:N38" si="15">AVERAGE(I26:I37)</f>
        <v>73.832714473795875</v>
      </c>
      <c r="J38" s="13">
        <f t="shared" si="15"/>
        <v>81.338949660790988</v>
      </c>
      <c r="K38" s="20">
        <f t="shared" si="15"/>
        <v>87.789472424966831</v>
      </c>
      <c r="L38" s="20">
        <f t="shared" si="15"/>
        <v>79.979340782730347</v>
      </c>
      <c r="M38" s="20">
        <f t="shared" si="15"/>
        <v>60.886920230547815</v>
      </c>
      <c r="N38" s="20">
        <f t="shared" si="15"/>
        <v>44.396799001364258</v>
      </c>
      <c r="O38" s="20">
        <f t="shared" ref="O38:T38" si="16">AVERAGE(O26:O37)</f>
        <v>67.743438638304227</v>
      </c>
      <c r="P38" s="13">
        <f t="shared" si="16"/>
        <v>52.822575547846917</v>
      </c>
      <c r="Q38" s="13">
        <f t="shared" si="16"/>
        <v>52.298606753807881</v>
      </c>
      <c r="R38" s="13">
        <f t="shared" si="16"/>
        <v>44.710093295696055</v>
      </c>
      <c r="S38" s="13">
        <f t="shared" si="16"/>
        <v>30.624881304152591</v>
      </c>
      <c r="T38" s="13">
        <f t="shared" si="16"/>
        <v>25.424999999999997</v>
      </c>
    </row>
    <row r="39" spans="1:27" x14ac:dyDescent="0.25">
      <c r="A39" s="11"/>
      <c r="B39" s="11"/>
      <c r="C39" s="11"/>
      <c r="D39" s="11"/>
      <c r="E39" s="11"/>
      <c r="F39" s="48"/>
      <c r="G39" s="11"/>
      <c r="H39" s="11"/>
      <c r="I39" s="11"/>
      <c r="J39" s="12"/>
      <c r="K39" s="12"/>
      <c r="L39" s="12"/>
      <c r="M39" s="12"/>
      <c r="N39" s="12"/>
    </row>
    <row r="40" spans="1:27" x14ac:dyDescent="0.25">
      <c r="A40" s="1" t="s">
        <v>13</v>
      </c>
      <c r="B40" s="1"/>
      <c r="C40" s="1"/>
      <c r="D40" s="1"/>
      <c r="E40" s="1"/>
      <c r="F40" s="1"/>
      <c r="G40" s="1"/>
      <c r="H40" s="1"/>
      <c r="I40" s="1"/>
    </row>
    <row r="41" spans="1:27" x14ac:dyDescent="0.25">
      <c r="A41" s="1" t="s">
        <v>14</v>
      </c>
      <c r="B41" s="1"/>
      <c r="C41" s="1"/>
      <c r="D41" s="1"/>
      <c r="E41" s="1"/>
      <c r="F41" s="1"/>
      <c r="G41" s="1"/>
      <c r="H41" s="1"/>
      <c r="I41" s="1"/>
    </row>
    <row r="42" spans="1:27" s="10" customFormat="1" ht="5.25" customHeight="1" x14ac:dyDescent="0.25">
      <c r="V42" s="17"/>
      <c r="W42" s="17"/>
      <c r="X42" s="17"/>
    </row>
    <row r="43" spans="1:27" x14ac:dyDescent="0.25">
      <c r="A43" s="3"/>
      <c r="B43" s="63">
        <v>2021</v>
      </c>
      <c r="C43" s="21">
        <v>2020</v>
      </c>
      <c r="D43" s="21">
        <v>2019</v>
      </c>
      <c r="E43" s="21">
        <v>2018</v>
      </c>
      <c r="F43" s="21">
        <v>2017</v>
      </c>
      <c r="G43" s="21">
        <v>2016</v>
      </c>
      <c r="H43" s="21">
        <v>2015</v>
      </c>
      <c r="I43" s="21">
        <v>2014</v>
      </c>
      <c r="J43" s="21">
        <v>2013</v>
      </c>
      <c r="K43" s="21">
        <v>2012</v>
      </c>
      <c r="L43" s="21">
        <v>2011</v>
      </c>
      <c r="M43" s="21">
        <v>2010</v>
      </c>
      <c r="N43" s="21">
        <v>2009</v>
      </c>
      <c r="O43" s="18">
        <v>2008</v>
      </c>
      <c r="P43" s="4">
        <v>2007</v>
      </c>
      <c r="Q43" s="4">
        <v>2006</v>
      </c>
      <c r="R43" s="4">
        <v>2005</v>
      </c>
      <c r="S43" s="4">
        <v>2004</v>
      </c>
      <c r="T43" s="4">
        <v>2003</v>
      </c>
      <c r="Y43" s="16"/>
      <c r="Z43" s="16"/>
      <c r="AA43" s="16"/>
    </row>
    <row r="44" spans="1:27" x14ac:dyDescent="0.25">
      <c r="A44" s="5" t="s">
        <v>0</v>
      </c>
      <c r="B44" s="64">
        <f>+data!D218</f>
        <v>1.2122999999999999</v>
      </c>
      <c r="C44" s="35">
        <v>1.1142000000000001</v>
      </c>
      <c r="D44" s="35">
        <v>1.1424000000000001</v>
      </c>
      <c r="E44" s="35">
        <v>1.2277</v>
      </c>
      <c r="F44" s="35">
        <v>1.0593999999999999</v>
      </c>
      <c r="G44" s="35">
        <v>1.0874999999999999</v>
      </c>
      <c r="H44" s="35">
        <v>1.1708000000000001</v>
      </c>
      <c r="I44" s="35">
        <v>1.3672</v>
      </c>
      <c r="J44" s="35">
        <v>1.3327</v>
      </c>
      <c r="K44" s="22">
        <v>1.2678</v>
      </c>
      <c r="L44" s="22">
        <v>1.3319000000000001</v>
      </c>
      <c r="M44" s="22">
        <v>1.4136</v>
      </c>
      <c r="N44" s="22">
        <v>1.3393999999999999</v>
      </c>
      <c r="O44" s="22">
        <v>1.4895</v>
      </c>
      <c r="P44" s="35">
        <v>1.2941</v>
      </c>
      <c r="Q44" s="35">
        <v>1.212</v>
      </c>
      <c r="R44" s="35">
        <v>1.3090999999999999</v>
      </c>
      <c r="S44" s="35">
        <v>1.2594253770150807</v>
      </c>
      <c r="T44" s="35">
        <v>1.0615420439135972</v>
      </c>
      <c r="Y44" s="16"/>
      <c r="Z44" s="12"/>
      <c r="AA44" s="16"/>
    </row>
    <row r="45" spans="1:27" x14ac:dyDescent="0.25">
      <c r="A45" s="5" t="s">
        <v>1</v>
      </c>
      <c r="B45" s="64">
        <f>+data!D219</f>
        <v>1.2129000000000001</v>
      </c>
      <c r="C45" s="35">
        <v>1.0842000000000001</v>
      </c>
      <c r="D45" s="35">
        <v>1.1259999999999999</v>
      </c>
      <c r="E45" s="35">
        <v>1.2493000000000001</v>
      </c>
      <c r="F45" s="35">
        <v>1.0555000000000001</v>
      </c>
      <c r="G45" s="35">
        <v>1.1005</v>
      </c>
      <c r="H45" s="35">
        <v>1.1324000000000001</v>
      </c>
      <c r="I45" s="35">
        <v>1.3703000000000001</v>
      </c>
      <c r="J45" s="35">
        <v>1.3362000000000001</v>
      </c>
      <c r="K45" s="22">
        <v>1.3164</v>
      </c>
      <c r="L45" s="22">
        <v>1.351</v>
      </c>
      <c r="M45" s="22">
        <v>1.3611</v>
      </c>
      <c r="N45" s="22">
        <v>1.2823</v>
      </c>
      <c r="O45" s="22">
        <v>1.4625999999999999</v>
      </c>
      <c r="P45" s="35">
        <v>1.3022</v>
      </c>
      <c r="Q45" s="35">
        <v>1.1898</v>
      </c>
      <c r="R45" s="35">
        <v>1.3016000000000001</v>
      </c>
      <c r="S45" s="35">
        <v>1.2614893404150733</v>
      </c>
      <c r="T45" s="35">
        <v>1.0776981906217162</v>
      </c>
      <c r="Y45" s="16"/>
      <c r="Z45" s="12"/>
      <c r="AA45" s="16"/>
    </row>
    <row r="46" spans="1:27" x14ac:dyDescent="0.25">
      <c r="A46" s="6" t="s">
        <v>2</v>
      </c>
      <c r="B46" s="65"/>
      <c r="C46" s="51">
        <v>1.0781000000000001</v>
      </c>
      <c r="D46" s="51">
        <v>1.1308</v>
      </c>
      <c r="E46" s="51">
        <v>1.2341</v>
      </c>
      <c r="F46" s="51">
        <v>1.0622</v>
      </c>
      <c r="G46" s="51">
        <v>1.1375999999999999</v>
      </c>
      <c r="H46" s="51">
        <v>1.0592999999999999</v>
      </c>
      <c r="I46" s="51">
        <v>1.3864000000000001</v>
      </c>
      <c r="J46" s="51">
        <v>1.3012999999999999</v>
      </c>
      <c r="K46" s="24">
        <v>1.3058000000000001</v>
      </c>
      <c r="L46" s="24">
        <v>1.3973</v>
      </c>
      <c r="M46" s="24">
        <v>1.3688</v>
      </c>
      <c r="N46" s="24">
        <v>1.2965</v>
      </c>
      <c r="O46" s="24">
        <v>1.5577000000000001</v>
      </c>
      <c r="P46" s="51">
        <v>1.3156000000000001</v>
      </c>
      <c r="Q46" s="51">
        <v>1.2025999999999999</v>
      </c>
      <c r="R46" s="51">
        <v>1.3383</v>
      </c>
      <c r="S46" s="51">
        <v>1.2263968066209605</v>
      </c>
      <c r="T46" s="51">
        <v>1.0782721211003941</v>
      </c>
      <c r="Y46" s="16"/>
      <c r="Z46" s="16"/>
      <c r="AA46" s="16"/>
    </row>
    <row r="47" spans="1:27" x14ac:dyDescent="0.25">
      <c r="A47" s="5" t="s">
        <v>3</v>
      </c>
      <c r="B47" s="64"/>
      <c r="C47" s="35">
        <v>1.0865</v>
      </c>
      <c r="D47" s="35">
        <v>1.1313</v>
      </c>
      <c r="E47" s="35">
        <f>(1.2344+1.237)/2</f>
        <v>1.2357</v>
      </c>
      <c r="F47" s="36">
        <v>1.0682</v>
      </c>
      <c r="G47" s="36">
        <v>1.1359999999999999</v>
      </c>
      <c r="H47" s="35">
        <v>1.093</v>
      </c>
      <c r="I47" s="35">
        <v>1.3801000000000001</v>
      </c>
      <c r="J47" s="35">
        <v>1.3082</v>
      </c>
      <c r="K47" s="22">
        <v>1.3010999999999999</v>
      </c>
      <c r="L47" s="22">
        <v>1.4459</v>
      </c>
      <c r="M47" s="22">
        <v>1.3596999999999999</v>
      </c>
      <c r="N47" s="22">
        <v>1.3227</v>
      </c>
      <c r="O47" s="22">
        <v>1.5869</v>
      </c>
      <c r="P47" s="35">
        <v>1.3532</v>
      </c>
      <c r="Q47" s="35">
        <v>1.2252000000000001</v>
      </c>
      <c r="R47" s="35">
        <v>1.282</v>
      </c>
      <c r="S47" s="35">
        <v>1.2009607686148918</v>
      </c>
      <c r="T47" s="35">
        <v>1.0855955939293493</v>
      </c>
      <c r="Y47" s="16"/>
      <c r="Z47" s="16"/>
      <c r="AA47" s="16"/>
    </row>
    <row r="48" spans="1:27" x14ac:dyDescent="0.25">
      <c r="A48" s="5" t="s">
        <v>4</v>
      </c>
      <c r="B48" s="64"/>
      <c r="C48" s="35">
        <v>1.0798000000000001</v>
      </c>
      <c r="D48" s="35">
        <v>1.1183000000000001</v>
      </c>
      <c r="E48" s="35">
        <v>1.1882999999999999</v>
      </c>
      <c r="F48" s="35">
        <v>1.0972</v>
      </c>
      <c r="G48" s="35">
        <v>1.1324000000000001</v>
      </c>
      <c r="H48" s="35">
        <v>1.0891999999999999</v>
      </c>
      <c r="I48" s="35">
        <v>1.3683000000000001</v>
      </c>
      <c r="J48" s="35">
        <v>1.2862</v>
      </c>
      <c r="K48" s="22">
        <v>1.2856000000000001</v>
      </c>
      <c r="L48" s="22">
        <v>1.4124000000000001</v>
      </c>
      <c r="M48" s="22">
        <v>1.2361</v>
      </c>
      <c r="N48" s="22">
        <v>1.3453999999999999</v>
      </c>
      <c r="O48" s="22">
        <v>1.5472999999999999</v>
      </c>
      <c r="P48" s="35">
        <v>1.3549</v>
      </c>
      <c r="Q48" s="35">
        <v>1.2827</v>
      </c>
      <c r="R48" s="35">
        <v>1.2770999999999999</v>
      </c>
      <c r="S48" s="35">
        <v>1.1997739780634875</v>
      </c>
      <c r="T48" s="35">
        <v>1.1550441897551307</v>
      </c>
    </row>
    <row r="49" spans="1:20" x14ac:dyDescent="0.25">
      <c r="A49" s="6" t="s">
        <v>5</v>
      </c>
      <c r="B49" s="65"/>
      <c r="C49" s="51">
        <v>1.1253</v>
      </c>
      <c r="D49" s="51">
        <v>1.1265000000000001</v>
      </c>
      <c r="E49" s="51">
        <v>1.1596</v>
      </c>
      <c r="F49" s="51">
        <v>1.1166</v>
      </c>
      <c r="G49" s="51">
        <v>1.1126</v>
      </c>
      <c r="H49" s="51">
        <v>1.1197999999999999</v>
      </c>
      <c r="I49" s="51">
        <v>1.3532</v>
      </c>
      <c r="J49" s="51">
        <v>1.3339000000000001</v>
      </c>
      <c r="K49" s="24">
        <v>1.26</v>
      </c>
      <c r="L49" s="24">
        <v>1.4303999999999999</v>
      </c>
      <c r="M49" s="24">
        <v>1.2128000000000001</v>
      </c>
      <c r="N49" s="24">
        <v>1.3896999999999999</v>
      </c>
      <c r="O49" s="24">
        <v>1.5336000000000001</v>
      </c>
      <c r="P49" s="51">
        <v>1.3304</v>
      </c>
      <c r="Q49" s="51">
        <v>1.2609999999999999</v>
      </c>
      <c r="R49" s="51">
        <v>1.2069000000000001</v>
      </c>
      <c r="S49" s="51">
        <v>1.2146683348111795</v>
      </c>
      <c r="T49" s="51">
        <v>1.1670200143932465</v>
      </c>
    </row>
    <row r="50" spans="1:20" x14ac:dyDescent="0.25">
      <c r="A50" s="5" t="s">
        <v>6</v>
      </c>
      <c r="B50" s="64"/>
      <c r="C50" s="35">
        <v>1.1444000000000001</v>
      </c>
      <c r="D50" s="35">
        <v>1.1269</v>
      </c>
      <c r="E50" s="35">
        <v>1.1719999999999999</v>
      </c>
      <c r="F50" s="35">
        <v>1.1560999999999999</v>
      </c>
      <c r="G50" s="35">
        <v>1.1025</v>
      </c>
      <c r="H50" s="35">
        <v>1.089</v>
      </c>
      <c r="I50" s="35">
        <v>1.3613</v>
      </c>
      <c r="J50" s="35">
        <v>1.31</v>
      </c>
      <c r="K50" s="22">
        <v>1.2193000000000001</v>
      </c>
      <c r="L50" s="22">
        <v>1.4144000000000001</v>
      </c>
      <c r="M50" s="22">
        <v>1.2728999999999999</v>
      </c>
      <c r="N50" s="22">
        <v>1.4054</v>
      </c>
      <c r="O50" s="22">
        <v>1.5847</v>
      </c>
      <c r="P50" s="35">
        <v>1.3782000000000001</v>
      </c>
      <c r="Q50" s="35">
        <v>1.2541</v>
      </c>
      <c r="R50" s="35">
        <v>1.2073</v>
      </c>
      <c r="S50" s="35">
        <v>1.2272124463094554</v>
      </c>
      <c r="T50" s="35">
        <v>1.1380866194054782</v>
      </c>
    </row>
    <row r="51" spans="1:20" x14ac:dyDescent="0.25">
      <c r="A51" s="5" t="s">
        <v>7</v>
      </c>
      <c r="B51" s="64"/>
      <c r="C51" s="35">
        <v>1.1813</v>
      </c>
      <c r="D51" s="35">
        <v>1.115</v>
      </c>
      <c r="E51" s="35">
        <v>1.1406000000000001</v>
      </c>
      <c r="F51" s="35">
        <v>1.1792</v>
      </c>
      <c r="G51" s="35">
        <v>1.1180000000000001</v>
      </c>
      <c r="H51" s="35">
        <v>1.1299999999999999</v>
      </c>
      <c r="I51" s="35">
        <v>1.3388</v>
      </c>
      <c r="J51" s="35">
        <v>1.3332999999999999</v>
      </c>
      <c r="K51" s="22">
        <v>1.2271000000000001</v>
      </c>
      <c r="L51" s="22">
        <v>1.4380999999999999</v>
      </c>
      <c r="M51" s="22">
        <v>1.2853000000000001</v>
      </c>
      <c r="N51" s="22">
        <v>1.4118999999999999</v>
      </c>
      <c r="O51" s="53">
        <v>1.4903</v>
      </c>
      <c r="P51" s="54">
        <v>1.3475999999999999</v>
      </c>
      <c r="Q51" s="35">
        <v>1.2793000000000001</v>
      </c>
      <c r="R51" s="35">
        <v>1.2374000000000001</v>
      </c>
      <c r="S51" s="35">
        <v>1.2196081517035176</v>
      </c>
      <c r="T51" s="35">
        <v>1.1150958802602851</v>
      </c>
    </row>
    <row r="52" spans="1:20" x14ac:dyDescent="0.25">
      <c r="A52" s="6" t="s">
        <v>8</v>
      </c>
      <c r="B52" s="65"/>
      <c r="C52" s="51">
        <v>1.1892</v>
      </c>
      <c r="D52" s="51">
        <v>1.1031</v>
      </c>
      <c r="E52" s="51">
        <v>1.1689000000000001</v>
      </c>
      <c r="F52" s="51">
        <v>1.1962999999999999</v>
      </c>
      <c r="G52" s="51">
        <v>1.1245000000000001</v>
      </c>
      <c r="H52" s="51">
        <v>1.117</v>
      </c>
      <c r="I52" s="51">
        <v>1.2910999999999999</v>
      </c>
      <c r="J52" s="51">
        <v>1.3355999999999999</v>
      </c>
      <c r="K52" s="24">
        <v>1.31</v>
      </c>
      <c r="L52" s="24">
        <v>1.3839999999999999</v>
      </c>
      <c r="M52" s="24">
        <v>1.2987</v>
      </c>
      <c r="N52" s="24">
        <v>1.4654</v>
      </c>
      <c r="O52" s="24">
        <v>1.4066000000000001</v>
      </c>
      <c r="P52" s="55">
        <v>1.3896999999999999</v>
      </c>
      <c r="Q52" s="51">
        <v>1.2723</v>
      </c>
      <c r="R52" s="51">
        <v>1.2242999999999999</v>
      </c>
      <c r="S52" s="51">
        <v>1.220415103857325</v>
      </c>
      <c r="T52" s="51">
        <v>1.1245389390349958</v>
      </c>
    </row>
    <row r="53" spans="1:20" x14ac:dyDescent="0.25">
      <c r="A53" s="5" t="s">
        <v>9</v>
      </c>
      <c r="B53" s="64"/>
      <c r="C53" s="35">
        <v>1.175</v>
      </c>
      <c r="D53" s="35">
        <v>1.1007</v>
      </c>
      <c r="E53" s="35">
        <v>1.1580999999999999</v>
      </c>
      <c r="F53" s="35">
        <v>1.1830000000000001</v>
      </c>
      <c r="G53" s="35">
        <v>1.0922000000000001</v>
      </c>
      <c r="H53" s="35">
        <v>1.1043000000000001</v>
      </c>
      <c r="I53" s="35">
        <v>1.2747999999999999</v>
      </c>
      <c r="J53" s="35">
        <v>1.3561000000000001</v>
      </c>
      <c r="K53" s="22">
        <v>1.296</v>
      </c>
      <c r="L53" s="22">
        <v>1.3794</v>
      </c>
      <c r="M53" s="22">
        <v>1.397</v>
      </c>
      <c r="N53" s="22">
        <v>1.4950000000000001</v>
      </c>
      <c r="O53" s="22">
        <v>1.3638999999999999</v>
      </c>
      <c r="P53" s="35">
        <v>1.4226000000000001</v>
      </c>
      <c r="Q53" s="35">
        <v>1.2515000000000001</v>
      </c>
      <c r="R53" s="35">
        <v>1.1999</v>
      </c>
      <c r="S53" s="35">
        <v>1.2504790141384803</v>
      </c>
      <c r="T53" s="35">
        <v>1.1701248258967494</v>
      </c>
    </row>
    <row r="54" spans="1:20" x14ac:dyDescent="0.25">
      <c r="A54" s="5" t="s">
        <v>10</v>
      </c>
      <c r="B54" s="64"/>
      <c r="C54" s="35">
        <v>1.1830000000000001</v>
      </c>
      <c r="D54" s="35">
        <v>1.1033999999999999</v>
      </c>
      <c r="E54" s="35">
        <v>1.1305000000000001</v>
      </c>
      <c r="F54" s="35">
        <v>1.1839999999999999</v>
      </c>
      <c r="G54" s="35">
        <v>1.0765</v>
      </c>
      <c r="H54" s="35">
        <v>1.0662</v>
      </c>
      <c r="I54" s="35">
        <v>1.2474000000000001</v>
      </c>
      <c r="J54" s="35">
        <v>1.3460000000000001</v>
      </c>
      <c r="K54" s="22">
        <v>1.2791999999999999</v>
      </c>
      <c r="L54" s="22">
        <v>1.3582000000000001</v>
      </c>
      <c r="M54" s="22">
        <v>1.3627</v>
      </c>
      <c r="N54" s="22">
        <v>1.4979</v>
      </c>
      <c r="O54" s="22">
        <v>1.2524999999999999</v>
      </c>
      <c r="P54" s="35">
        <v>1.47</v>
      </c>
      <c r="Q54" s="35">
        <v>1.2774000000000001</v>
      </c>
      <c r="R54" s="35">
        <v>1.1667000000000001</v>
      </c>
      <c r="S54" s="35">
        <v>1.3000689036518935</v>
      </c>
      <c r="T54" s="35">
        <v>1.1708870640397164</v>
      </c>
    </row>
    <row r="55" spans="1:20" x14ac:dyDescent="0.25">
      <c r="A55" s="7" t="s">
        <v>11</v>
      </c>
      <c r="B55" s="67"/>
      <c r="C55" s="56">
        <v>1.214</v>
      </c>
      <c r="D55" s="56">
        <v>1.1146</v>
      </c>
      <c r="E55" s="56">
        <v>1.1285000000000001</v>
      </c>
      <c r="F55" s="56">
        <v>1.1806000000000001</v>
      </c>
      <c r="G55" s="56">
        <v>1.0495000000000001</v>
      </c>
      <c r="H55" s="56">
        <v>1.0808</v>
      </c>
      <c r="I55" s="56">
        <v>1.2281</v>
      </c>
      <c r="J55" s="56">
        <v>1.3754999999999999</v>
      </c>
      <c r="K55" s="23">
        <v>1.3169</v>
      </c>
      <c r="L55" s="23">
        <v>1.3010999999999999</v>
      </c>
      <c r="M55" s="23">
        <v>1.3363</v>
      </c>
      <c r="N55" s="23">
        <v>1.4565999999999999</v>
      </c>
      <c r="O55" s="23">
        <v>1.3340000000000001</v>
      </c>
      <c r="P55" s="56">
        <v>1.4509000000000001</v>
      </c>
      <c r="Q55" s="56">
        <v>1.3191999999999999</v>
      </c>
      <c r="R55" s="56">
        <v>1.1999</v>
      </c>
      <c r="S55" s="56">
        <v>1.3317000000000001</v>
      </c>
      <c r="T55" s="56">
        <v>1.2289200567681782</v>
      </c>
    </row>
    <row r="57" spans="1:20" x14ac:dyDescent="0.25">
      <c r="A57" s="9"/>
      <c r="B57" s="9"/>
      <c r="C57" s="9"/>
      <c r="D57" s="9"/>
      <c r="E57" s="9"/>
      <c r="F57" s="50"/>
      <c r="G57" s="50"/>
      <c r="H57" s="50"/>
      <c r="I57" s="50"/>
      <c r="J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71" spans="19:19" x14ac:dyDescent="0.25">
      <c r="S71" s="49"/>
    </row>
  </sheetData>
  <phoneticPr fontId="0" type="noConversion"/>
  <pageMargins left="0.75" right="0.75" top="1" bottom="0.71" header="0.5" footer="0.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A46:AD1250"/>
  <sheetViews>
    <sheetView showGridLines="0" zoomScaleNormal="100" workbookViewId="0">
      <selection activeCell="T30" sqref="T30"/>
    </sheetView>
  </sheetViews>
  <sheetFormatPr defaultRowHeight="13.2" x14ac:dyDescent="0.25"/>
  <cols>
    <col min="4" max="4" width="9.33203125" customWidth="1"/>
    <col min="27" max="27" width="10.109375" style="46" bestFit="1" customWidth="1"/>
    <col min="28" max="30" width="9.109375" style="46" customWidth="1"/>
  </cols>
  <sheetData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1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  <row r="58" ht="13.2" customHeight="1" x14ac:dyDescent="0.25"/>
    <row r="59" ht="13.2" customHeight="1" x14ac:dyDescent="0.25"/>
    <row r="60" ht="13.2" customHeight="1" x14ac:dyDescent="0.25"/>
    <row r="61" ht="13.2" customHeight="1" x14ac:dyDescent="0.25"/>
    <row r="62" ht="13.2" customHeight="1" x14ac:dyDescent="0.25"/>
    <row r="63" ht="13.2" customHeight="1" x14ac:dyDescent="0.25"/>
    <row r="64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  <row r="80" ht="13.2" customHeight="1" x14ac:dyDescent="0.25"/>
    <row r="81" ht="13.2" customHeight="1" x14ac:dyDescent="0.25"/>
    <row r="82" ht="13.2" customHeight="1" x14ac:dyDescent="0.25"/>
    <row r="83" ht="13.2" customHeight="1" x14ac:dyDescent="0.25"/>
    <row r="84" ht="13.2" customHeight="1" x14ac:dyDescent="0.25"/>
    <row r="85" ht="13.2" customHeight="1" x14ac:dyDescent="0.25"/>
    <row r="86" ht="13.2" customHeight="1" x14ac:dyDescent="0.25"/>
    <row r="87" ht="13.2" customHeight="1" x14ac:dyDescent="0.25"/>
    <row r="88" ht="13.2" customHeight="1" x14ac:dyDescent="0.25"/>
    <row r="89" ht="13.2" customHeight="1" x14ac:dyDescent="0.25"/>
    <row r="90" ht="13.2" customHeight="1" x14ac:dyDescent="0.25"/>
    <row r="91" ht="13.2" customHeight="1" x14ac:dyDescent="0.25"/>
    <row r="92" ht="13.2" customHeight="1" x14ac:dyDescent="0.25"/>
    <row r="93" ht="13.2" customHeight="1" x14ac:dyDescent="0.25"/>
    <row r="94" ht="13.2" customHeight="1" x14ac:dyDescent="0.25"/>
    <row r="95" ht="13.2" customHeight="1" x14ac:dyDescent="0.25"/>
    <row r="96" ht="13.2" customHeight="1" x14ac:dyDescent="0.25"/>
    <row r="97" ht="13.2" customHeight="1" x14ac:dyDescent="0.25"/>
    <row r="98" ht="13.2" customHeight="1" x14ac:dyDescent="0.25"/>
    <row r="99" ht="13.2" customHeight="1" x14ac:dyDescent="0.25"/>
    <row r="100" ht="13.2" customHeight="1" x14ac:dyDescent="0.25"/>
    <row r="101" ht="13.2" customHeight="1" x14ac:dyDescent="0.25"/>
    <row r="102" ht="13.2" customHeight="1" x14ac:dyDescent="0.25"/>
    <row r="103" ht="13.2" customHeight="1" x14ac:dyDescent="0.25"/>
    <row r="104" ht="13.2" customHeight="1" x14ac:dyDescent="0.25"/>
    <row r="105" ht="13.2" customHeight="1" x14ac:dyDescent="0.25"/>
    <row r="106" ht="13.2" customHeight="1" x14ac:dyDescent="0.25"/>
    <row r="107" ht="13.2" customHeight="1" x14ac:dyDescent="0.25"/>
    <row r="108" ht="13.2" customHeight="1" x14ac:dyDescent="0.25"/>
    <row r="109" ht="13.2" customHeight="1" x14ac:dyDescent="0.25"/>
    <row r="110" ht="13.2" customHeight="1" x14ac:dyDescent="0.25"/>
    <row r="111" ht="13.2" customHeight="1" x14ac:dyDescent="0.25"/>
    <row r="112" ht="13.2" customHeight="1" x14ac:dyDescent="0.25"/>
    <row r="113" ht="13.2" customHeight="1" x14ac:dyDescent="0.25"/>
    <row r="114" ht="13.2" customHeight="1" x14ac:dyDescent="0.25"/>
    <row r="115" ht="13.2" customHeight="1" x14ac:dyDescent="0.25"/>
    <row r="116" ht="13.2" customHeight="1" x14ac:dyDescent="0.25"/>
    <row r="117" ht="13.2" customHeight="1" x14ac:dyDescent="0.25"/>
    <row r="118" ht="13.2" customHeight="1" x14ac:dyDescent="0.25"/>
    <row r="119" ht="13.2" customHeight="1" x14ac:dyDescent="0.25"/>
    <row r="120" ht="13.2" customHeight="1" x14ac:dyDescent="0.25"/>
    <row r="121" ht="13.2" customHeight="1" x14ac:dyDescent="0.25"/>
    <row r="122" ht="13.2" customHeight="1" x14ac:dyDescent="0.25"/>
    <row r="123" ht="13.2" customHeight="1" x14ac:dyDescent="0.25"/>
    <row r="124" ht="13.2" customHeight="1" x14ac:dyDescent="0.25"/>
    <row r="125" ht="13.2" customHeight="1" x14ac:dyDescent="0.25"/>
    <row r="126" ht="13.2" customHeight="1" x14ac:dyDescent="0.25"/>
    <row r="127" ht="13.2" customHeight="1" x14ac:dyDescent="0.25"/>
    <row r="128" ht="13.2" customHeight="1" x14ac:dyDescent="0.25"/>
    <row r="129" ht="13.2" customHeight="1" x14ac:dyDescent="0.25"/>
    <row r="130" ht="13.2" customHeight="1" x14ac:dyDescent="0.25"/>
    <row r="131" ht="13.2" customHeight="1" x14ac:dyDescent="0.25"/>
    <row r="132" ht="13.2" customHeight="1" x14ac:dyDescent="0.25"/>
    <row r="133" ht="13.2" customHeight="1" x14ac:dyDescent="0.25"/>
    <row r="134" ht="13.2" customHeight="1" x14ac:dyDescent="0.25"/>
    <row r="135" ht="13.2" customHeight="1" x14ac:dyDescent="0.25"/>
    <row r="136" ht="13.2" customHeight="1" x14ac:dyDescent="0.25"/>
    <row r="137" ht="13.2" customHeight="1" x14ac:dyDescent="0.25"/>
    <row r="138" ht="13.2" customHeight="1" x14ac:dyDescent="0.25"/>
    <row r="139" ht="13.2" customHeight="1" x14ac:dyDescent="0.25"/>
    <row r="140" ht="13.2" customHeight="1" x14ac:dyDescent="0.25"/>
    <row r="141" ht="13.2" customHeight="1" x14ac:dyDescent="0.25"/>
    <row r="142" ht="13.2" customHeight="1" x14ac:dyDescent="0.25"/>
    <row r="143" ht="13.2" customHeight="1" x14ac:dyDescent="0.25"/>
    <row r="144" ht="13.2" customHeight="1" x14ac:dyDescent="0.25"/>
    <row r="145" ht="13.2" customHeight="1" x14ac:dyDescent="0.25"/>
    <row r="146" ht="13.2" customHeight="1" x14ac:dyDescent="0.25"/>
    <row r="147" ht="13.2" customHeight="1" x14ac:dyDescent="0.25"/>
    <row r="148" ht="13.2" customHeight="1" x14ac:dyDescent="0.25"/>
    <row r="149" ht="13.2" customHeight="1" x14ac:dyDescent="0.25"/>
    <row r="150" ht="13.2" customHeight="1" x14ac:dyDescent="0.25"/>
    <row r="151" ht="13.2" customHeight="1" x14ac:dyDescent="0.25"/>
    <row r="152" ht="13.2" customHeight="1" x14ac:dyDescent="0.25"/>
    <row r="153" ht="13.2" customHeight="1" x14ac:dyDescent="0.25"/>
    <row r="154" ht="13.2" customHeight="1" x14ac:dyDescent="0.25"/>
    <row r="155" ht="13.2" customHeight="1" x14ac:dyDescent="0.25"/>
    <row r="156" ht="13.2" customHeight="1" x14ac:dyDescent="0.25"/>
    <row r="157" ht="13.2" customHeight="1" x14ac:dyDescent="0.25"/>
    <row r="158" ht="13.2" customHeight="1" x14ac:dyDescent="0.25"/>
    <row r="159" ht="13.2" customHeight="1" x14ac:dyDescent="0.25"/>
    <row r="160" ht="13.2" customHeight="1" x14ac:dyDescent="0.25"/>
    <row r="161" ht="13.2" customHeight="1" x14ac:dyDescent="0.25"/>
    <row r="162" ht="13.2" customHeight="1" x14ac:dyDescent="0.25"/>
    <row r="163" ht="13.2" customHeight="1" x14ac:dyDescent="0.25"/>
    <row r="164" ht="13.2" customHeight="1" x14ac:dyDescent="0.25"/>
    <row r="165" ht="13.2" customHeight="1" x14ac:dyDescent="0.25"/>
    <row r="166" ht="13.2" customHeight="1" x14ac:dyDescent="0.25"/>
    <row r="167" ht="13.2" customHeight="1" x14ac:dyDescent="0.25"/>
    <row r="168" ht="13.2" customHeight="1" x14ac:dyDescent="0.25"/>
    <row r="169" ht="13.2" customHeight="1" x14ac:dyDescent="0.25"/>
    <row r="170" ht="13.2" customHeight="1" x14ac:dyDescent="0.25"/>
    <row r="171" ht="13.2" customHeight="1" x14ac:dyDescent="0.25"/>
    <row r="172" ht="13.2" customHeight="1" x14ac:dyDescent="0.25"/>
    <row r="174" ht="13.2" customHeight="1" x14ac:dyDescent="0.25"/>
    <row r="209" spans="28:30" x14ac:dyDescent="0.25">
      <c r="AB209" s="43"/>
      <c r="AC209" s="43"/>
      <c r="AD209" s="43"/>
    </row>
    <row r="210" spans="28:30" x14ac:dyDescent="0.25">
      <c r="AB210" s="43"/>
      <c r="AC210" s="43"/>
      <c r="AD210" s="43"/>
    </row>
    <row r="211" spans="28:30" x14ac:dyDescent="0.25">
      <c r="AB211" s="43"/>
      <c r="AC211" s="43"/>
      <c r="AD211" s="43"/>
    </row>
    <row r="212" spans="28:30" x14ac:dyDescent="0.25">
      <c r="AB212" s="43"/>
      <c r="AC212" s="43"/>
      <c r="AD212" s="43"/>
    </row>
    <row r="213" spans="28:30" x14ac:dyDescent="0.25">
      <c r="AB213" s="43"/>
      <c r="AC213" s="43"/>
      <c r="AD213" s="43"/>
    </row>
    <row r="214" spans="28:30" x14ac:dyDescent="0.25">
      <c r="AB214" s="43"/>
      <c r="AC214" s="43"/>
      <c r="AD214" s="43"/>
    </row>
    <row r="215" spans="28:30" x14ac:dyDescent="0.25">
      <c r="AB215" s="43"/>
      <c r="AC215" s="43"/>
      <c r="AD215" s="43"/>
    </row>
    <row r="216" spans="28:30" x14ac:dyDescent="0.25">
      <c r="AB216" s="43"/>
      <c r="AC216" s="43"/>
      <c r="AD216" s="43"/>
    </row>
    <row r="217" spans="28:30" x14ac:dyDescent="0.25">
      <c r="AB217" s="43"/>
      <c r="AC217" s="43"/>
      <c r="AD217" s="43"/>
    </row>
    <row r="218" spans="28:30" x14ac:dyDescent="0.25">
      <c r="AB218" s="43"/>
      <c r="AC218" s="43"/>
      <c r="AD218" s="43"/>
    </row>
    <row r="219" spans="28:30" x14ac:dyDescent="0.25">
      <c r="AB219" s="43"/>
      <c r="AC219" s="43"/>
      <c r="AD219" s="43"/>
    </row>
    <row r="220" spans="28:30" x14ac:dyDescent="0.25">
      <c r="AB220" s="43"/>
      <c r="AC220" s="43"/>
      <c r="AD220" s="43"/>
    </row>
    <row r="221" spans="28:30" x14ac:dyDescent="0.25">
      <c r="AB221" s="43"/>
      <c r="AC221" s="43"/>
      <c r="AD221" s="43"/>
    </row>
    <row r="222" spans="28:30" x14ac:dyDescent="0.25">
      <c r="AB222" s="43"/>
      <c r="AC222" s="43"/>
      <c r="AD222" s="43"/>
    </row>
    <row r="223" spans="28:30" x14ac:dyDescent="0.25">
      <c r="AB223" s="43"/>
      <c r="AC223" s="43"/>
      <c r="AD223" s="43"/>
    </row>
    <row r="224" spans="28:30" x14ac:dyDescent="0.25">
      <c r="AB224" s="43"/>
      <c r="AC224" s="43"/>
      <c r="AD224" s="43"/>
    </row>
    <row r="225" spans="28:30" x14ac:dyDescent="0.25">
      <c r="AB225" s="43"/>
      <c r="AC225" s="43"/>
      <c r="AD225" s="43"/>
    </row>
    <row r="226" spans="28:30" x14ac:dyDescent="0.25">
      <c r="AB226" s="43"/>
      <c r="AC226" s="43"/>
      <c r="AD226" s="43"/>
    </row>
    <row r="227" spans="28:30" x14ac:dyDescent="0.25">
      <c r="AB227" s="43"/>
      <c r="AC227" s="43"/>
      <c r="AD227" s="43"/>
    </row>
    <row r="228" spans="28:30" x14ac:dyDescent="0.25">
      <c r="AB228" s="43"/>
      <c r="AC228" s="43"/>
      <c r="AD228" s="43"/>
    </row>
    <row r="229" spans="28:30" x14ac:dyDescent="0.25">
      <c r="AB229" s="43"/>
      <c r="AC229" s="43"/>
      <c r="AD229" s="43"/>
    </row>
    <row r="230" spans="28:30" x14ac:dyDescent="0.25">
      <c r="AB230" s="43"/>
      <c r="AC230" s="43"/>
      <c r="AD230" s="43"/>
    </row>
    <row r="231" spans="28:30" x14ac:dyDescent="0.25">
      <c r="AB231" s="43"/>
      <c r="AC231" s="43"/>
      <c r="AD231" s="43"/>
    </row>
    <row r="232" spans="28:30" x14ac:dyDescent="0.25">
      <c r="AB232" s="43"/>
      <c r="AC232" s="43"/>
      <c r="AD232" s="43"/>
    </row>
    <row r="233" spans="28:30" x14ac:dyDescent="0.25">
      <c r="AB233" s="43"/>
      <c r="AC233" s="43"/>
      <c r="AD233" s="43"/>
    </row>
    <row r="234" spans="28:30" x14ac:dyDescent="0.25">
      <c r="AB234" s="43"/>
      <c r="AC234" s="43"/>
      <c r="AD234" s="43"/>
    </row>
    <row r="235" spans="28:30" x14ac:dyDescent="0.25">
      <c r="AB235" s="43"/>
      <c r="AC235" s="43"/>
      <c r="AD235" s="43"/>
    </row>
    <row r="236" spans="28:30" x14ac:dyDescent="0.25">
      <c r="AB236" s="43"/>
      <c r="AC236" s="43"/>
      <c r="AD236" s="43"/>
    </row>
    <row r="237" spans="28:30" x14ac:dyDescent="0.25">
      <c r="AB237" s="43"/>
      <c r="AC237" s="43"/>
      <c r="AD237" s="43"/>
    </row>
    <row r="238" spans="28:30" x14ac:dyDescent="0.25">
      <c r="AB238" s="43"/>
      <c r="AC238" s="43"/>
      <c r="AD238" s="43"/>
    </row>
    <row r="239" spans="28:30" x14ac:dyDescent="0.25">
      <c r="AB239" s="43"/>
      <c r="AC239" s="43"/>
      <c r="AD239" s="43"/>
    </row>
    <row r="240" spans="28:30" x14ac:dyDescent="0.25">
      <c r="AB240" s="43"/>
      <c r="AC240" s="43"/>
      <c r="AD240" s="43"/>
    </row>
    <row r="241" spans="28:30" x14ac:dyDescent="0.25">
      <c r="AB241" s="43"/>
      <c r="AC241" s="43"/>
      <c r="AD241" s="43"/>
    </row>
    <row r="242" spans="28:30" x14ac:dyDescent="0.25">
      <c r="AB242" s="43"/>
      <c r="AC242" s="43"/>
      <c r="AD242" s="43"/>
    </row>
    <row r="243" spans="28:30" x14ac:dyDescent="0.25">
      <c r="AB243" s="43"/>
      <c r="AC243" s="43"/>
      <c r="AD243" s="43"/>
    </row>
    <row r="244" spans="28:30" x14ac:dyDescent="0.25">
      <c r="AB244" s="43"/>
      <c r="AC244" s="43"/>
      <c r="AD244" s="43"/>
    </row>
    <row r="245" spans="28:30" x14ac:dyDescent="0.25">
      <c r="AB245" s="43"/>
      <c r="AC245" s="43"/>
      <c r="AD245" s="43"/>
    </row>
    <row r="246" spans="28:30" x14ac:dyDescent="0.25">
      <c r="AB246" s="43"/>
      <c r="AC246" s="43"/>
      <c r="AD246" s="43"/>
    </row>
    <row r="247" spans="28:30" x14ac:dyDescent="0.25">
      <c r="AB247" s="43"/>
      <c r="AC247" s="43"/>
      <c r="AD247" s="43"/>
    </row>
    <row r="248" spans="28:30" x14ac:dyDescent="0.25">
      <c r="AB248" s="43"/>
      <c r="AC248" s="43"/>
      <c r="AD248" s="43"/>
    </row>
    <row r="249" spans="28:30" x14ac:dyDescent="0.25">
      <c r="AB249" s="43"/>
      <c r="AC249" s="43"/>
      <c r="AD249" s="43"/>
    </row>
    <row r="250" spans="28:30" x14ac:dyDescent="0.25">
      <c r="AB250" s="43"/>
      <c r="AC250" s="43"/>
      <c r="AD250" s="43"/>
    </row>
    <row r="251" spans="28:30" x14ac:dyDescent="0.25">
      <c r="AB251" s="43"/>
      <c r="AC251" s="43"/>
      <c r="AD251" s="43"/>
    </row>
    <row r="252" spans="28:30" x14ac:dyDescent="0.25">
      <c r="AB252" s="43"/>
      <c r="AC252" s="43"/>
      <c r="AD252" s="43"/>
    </row>
    <row r="253" spans="28:30" x14ac:dyDescent="0.25">
      <c r="AB253" s="43"/>
      <c r="AC253" s="43"/>
      <c r="AD253" s="43"/>
    </row>
    <row r="254" spans="28:30" x14ac:dyDescent="0.25">
      <c r="AB254" s="43"/>
      <c r="AC254" s="43"/>
      <c r="AD254" s="43"/>
    </row>
    <row r="255" spans="28:30" x14ac:dyDescent="0.25">
      <c r="AB255" s="43"/>
      <c r="AC255" s="43"/>
      <c r="AD255" s="43"/>
    </row>
    <row r="256" spans="28:30" x14ac:dyDescent="0.25">
      <c r="AB256" s="43"/>
      <c r="AC256" s="43"/>
      <c r="AD256" s="43"/>
    </row>
    <row r="257" spans="28:30" x14ac:dyDescent="0.25">
      <c r="AB257" s="43"/>
      <c r="AC257" s="43"/>
      <c r="AD257" s="43"/>
    </row>
    <row r="258" spans="28:30" x14ac:dyDescent="0.25">
      <c r="AB258" s="43"/>
      <c r="AC258" s="43"/>
      <c r="AD258" s="43"/>
    </row>
    <row r="259" spans="28:30" x14ac:dyDescent="0.25">
      <c r="AB259" s="43"/>
      <c r="AC259" s="43"/>
      <c r="AD259" s="43"/>
    </row>
    <row r="260" spans="28:30" x14ac:dyDescent="0.25">
      <c r="AB260" s="43"/>
      <c r="AC260" s="43"/>
      <c r="AD260" s="43"/>
    </row>
    <row r="261" spans="28:30" x14ac:dyDescent="0.25">
      <c r="AB261" s="43"/>
      <c r="AC261" s="43"/>
      <c r="AD261" s="43"/>
    </row>
    <row r="262" spans="28:30" x14ac:dyDescent="0.25">
      <c r="AB262" s="43"/>
      <c r="AC262" s="43"/>
      <c r="AD262" s="43"/>
    </row>
    <row r="263" spans="28:30" x14ac:dyDescent="0.25">
      <c r="AB263" s="43"/>
      <c r="AC263" s="43"/>
      <c r="AD263" s="43"/>
    </row>
    <row r="264" spans="28:30" x14ac:dyDescent="0.25">
      <c r="AB264" s="43"/>
      <c r="AC264" s="43"/>
      <c r="AD264" s="43"/>
    </row>
    <row r="265" spans="28:30" x14ac:dyDescent="0.25">
      <c r="AB265" s="43"/>
      <c r="AC265" s="43"/>
      <c r="AD265" s="43"/>
    </row>
    <row r="266" spans="28:30" x14ac:dyDescent="0.25">
      <c r="AB266" s="43"/>
      <c r="AC266" s="43"/>
      <c r="AD266" s="43"/>
    </row>
    <row r="267" spans="28:30" x14ac:dyDescent="0.25">
      <c r="AB267" s="43"/>
      <c r="AC267" s="43"/>
      <c r="AD267" s="43"/>
    </row>
    <row r="268" spans="28:30" x14ac:dyDescent="0.25">
      <c r="AB268" s="43"/>
      <c r="AC268" s="43"/>
      <c r="AD268" s="43"/>
    </row>
    <row r="269" spans="28:30" x14ac:dyDescent="0.25">
      <c r="AB269" s="43"/>
      <c r="AC269" s="43"/>
      <c r="AD269" s="43"/>
    </row>
    <row r="270" spans="28:30" x14ac:dyDescent="0.25">
      <c r="AB270" s="43"/>
      <c r="AC270" s="43"/>
      <c r="AD270" s="43"/>
    </row>
    <row r="271" spans="28:30" x14ac:dyDescent="0.25">
      <c r="AB271" s="43"/>
      <c r="AC271" s="43"/>
      <c r="AD271" s="43"/>
    </row>
    <row r="272" spans="28:30" x14ac:dyDescent="0.25">
      <c r="AB272" s="43"/>
      <c r="AC272" s="43"/>
      <c r="AD272" s="43"/>
    </row>
    <row r="273" spans="28:30" x14ac:dyDescent="0.25">
      <c r="AB273" s="43"/>
      <c r="AC273" s="43"/>
      <c r="AD273" s="43"/>
    </row>
    <row r="274" spans="28:30" x14ac:dyDescent="0.25">
      <c r="AB274" s="43"/>
      <c r="AC274" s="43"/>
      <c r="AD274" s="43"/>
    </row>
    <row r="275" spans="28:30" x14ac:dyDescent="0.25">
      <c r="AB275" s="43"/>
      <c r="AC275" s="43"/>
      <c r="AD275" s="43"/>
    </row>
    <row r="276" spans="28:30" x14ac:dyDescent="0.25">
      <c r="AB276" s="43"/>
      <c r="AC276" s="43"/>
      <c r="AD276" s="43"/>
    </row>
    <row r="277" spans="28:30" x14ac:dyDescent="0.25">
      <c r="AB277" s="43"/>
      <c r="AC277" s="43"/>
      <c r="AD277" s="43"/>
    </row>
    <row r="278" spans="28:30" x14ac:dyDescent="0.25">
      <c r="AB278" s="43"/>
      <c r="AC278" s="43"/>
      <c r="AD278" s="43"/>
    </row>
    <row r="279" spans="28:30" x14ac:dyDescent="0.25">
      <c r="AB279" s="43"/>
      <c r="AC279" s="43"/>
      <c r="AD279" s="43"/>
    </row>
    <row r="280" spans="28:30" x14ac:dyDescent="0.25">
      <c r="AB280" s="43"/>
      <c r="AC280" s="43"/>
      <c r="AD280" s="43"/>
    </row>
    <row r="281" spans="28:30" x14ac:dyDescent="0.25">
      <c r="AB281" s="43"/>
      <c r="AC281" s="43"/>
      <c r="AD281" s="43"/>
    </row>
    <row r="282" spans="28:30" x14ac:dyDescent="0.25">
      <c r="AB282" s="43"/>
      <c r="AC282" s="43"/>
      <c r="AD282" s="43"/>
    </row>
    <row r="283" spans="28:30" x14ac:dyDescent="0.25">
      <c r="AB283" s="43"/>
      <c r="AC283" s="43"/>
      <c r="AD283" s="43"/>
    </row>
    <row r="284" spans="28:30" x14ac:dyDescent="0.25">
      <c r="AB284" s="43"/>
      <c r="AC284" s="43"/>
      <c r="AD284" s="43"/>
    </row>
    <row r="285" spans="28:30" x14ac:dyDescent="0.25">
      <c r="AB285" s="43"/>
      <c r="AC285" s="43"/>
      <c r="AD285" s="43"/>
    </row>
    <row r="286" spans="28:30" x14ac:dyDescent="0.25">
      <c r="AB286" s="43"/>
      <c r="AC286" s="43"/>
      <c r="AD286" s="43"/>
    </row>
    <row r="287" spans="28:30" x14ac:dyDescent="0.25">
      <c r="AB287" s="43"/>
      <c r="AC287" s="43"/>
      <c r="AD287" s="43"/>
    </row>
    <row r="288" spans="28:30" x14ac:dyDescent="0.25">
      <c r="AB288" s="43"/>
      <c r="AC288" s="43"/>
      <c r="AD288" s="43"/>
    </row>
    <row r="289" spans="28:30" x14ac:dyDescent="0.25">
      <c r="AB289" s="43"/>
      <c r="AC289" s="43"/>
      <c r="AD289" s="43"/>
    </row>
    <row r="290" spans="28:30" x14ac:dyDescent="0.25">
      <c r="AB290" s="43"/>
      <c r="AC290" s="43"/>
      <c r="AD290" s="43"/>
    </row>
    <row r="291" spans="28:30" x14ac:dyDescent="0.25">
      <c r="AB291" s="43"/>
      <c r="AC291" s="43"/>
      <c r="AD291" s="43"/>
    </row>
    <row r="292" spans="28:30" x14ac:dyDescent="0.25">
      <c r="AB292" s="43"/>
      <c r="AC292" s="43"/>
      <c r="AD292" s="43"/>
    </row>
    <row r="293" spans="28:30" x14ac:dyDescent="0.25">
      <c r="AB293" s="43"/>
      <c r="AC293" s="43"/>
      <c r="AD293" s="43"/>
    </row>
    <row r="294" spans="28:30" x14ac:dyDescent="0.25">
      <c r="AB294" s="43"/>
      <c r="AC294" s="43"/>
      <c r="AD294" s="43"/>
    </row>
    <row r="295" spans="28:30" x14ac:dyDescent="0.25">
      <c r="AB295" s="43"/>
      <c r="AC295" s="43"/>
      <c r="AD295" s="43"/>
    </row>
    <row r="296" spans="28:30" x14ac:dyDescent="0.25">
      <c r="AB296" s="43"/>
      <c r="AC296" s="43"/>
      <c r="AD296" s="43"/>
    </row>
    <row r="297" spans="28:30" x14ac:dyDescent="0.25">
      <c r="AB297" s="43"/>
      <c r="AC297" s="43"/>
      <c r="AD297" s="43"/>
    </row>
    <row r="298" spans="28:30" x14ac:dyDescent="0.25">
      <c r="AB298" s="43"/>
      <c r="AC298" s="43"/>
      <c r="AD298" s="43"/>
    </row>
    <row r="299" spans="28:30" x14ac:dyDescent="0.25">
      <c r="AB299" s="43"/>
      <c r="AC299" s="43"/>
      <c r="AD299" s="43"/>
    </row>
    <row r="300" spans="28:30" x14ac:dyDescent="0.25">
      <c r="AB300" s="43"/>
      <c r="AC300" s="43"/>
      <c r="AD300" s="43"/>
    </row>
    <row r="301" spans="28:30" x14ac:dyDescent="0.25">
      <c r="AB301" s="43"/>
      <c r="AC301" s="43"/>
      <c r="AD301" s="43"/>
    </row>
    <row r="302" spans="28:30" x14ac:dyDescent="0.25">
      <c r="AB302" s="43"/>
      <c r="AC302" s="43"/>
      <c r="AD302" s="43"/>
    </row>
    <row r="303" spans="28:30" x14ac:dyDescent="0.25">
      <c r="AB303" s="43"/>
      <c r="AC303" s="43"/>
      <c r="AD303" s="43"/>
    </row>
    <row r="304" spans="28:30" x14ac:dyDescent="0.25">
      <c r="AB304" s="43"/>
      <c r="AC304" s="43"/>
      <c r="AD304" s="43"/>
    </row>
    <row r="305" spans="28:30" x14ac:dyDescent="0.25">
      <c r="AB305" s="43"/>
      <c r="AC305" s="43"/>
      <c r="AD305" s="43"/>
    </row>
    <row r="306" spans="28:30" x14ac:dyDescent="0.25">
      <c r="AB306" s="43"/>
      <c r="AC306" s="43"/>
      <c r="AD306" s="43"/>
    </row>
    <row r="307" spans="28:30" x14ac:dyDescent="0.25">
      <c r="AB307" s="43"/>
      <c r="AC307" s="43"/>
      <c r="AD307" s="43"/>
    </row>
    <row r="308" spans="28:30" x14ac:dyDescent="0.25">
      <c r="AB308" s="43"/>
      <c r="AC308" s="43"/>
      <c r="AD308" s="43"/>
    </row>
    <row r="309" spans="28:30" x14ac:dyDescent="0.25">
      <c r="AB309" s="43"/>
      <c r="AC309" s="43"/>
      <c r="AD309" s="43"/>
    </row>
    <row r="310" spans="28:30" x14ac:dyDescent="0.25">
      <c r="AB310" s="43"/>
      <c r="AC310" s="43"/>
      <c r="AD310" s="43"/>
    </row>
    <row r="311" spans="28:30" x14ac:dyDescent="0.25">
      <c r="AB311" s="43"/>
      <c r="AC311" s="43"/>
      <c r="AD311" s="43"/>
    </row>
    <row r="312" spans="28:30" x14ac:dyDescent="0.25">
      <c r="AB312" s="43"/>
      <c r="AC312" s="43"/>
      <c r="AD312" s="43"/>
    </row>
    <row r="313" spans="28:30" x14ac:dyDescent="0.25">
      <c r="AB313" s="43"/>
      <c r="AC313" s="43"/>
      <c r="AD313" s="43"/>
    </row>
    <row r="314" spans="28:30" x14ac:dyDescent="0.25">
      <c r="AB314" s="43"/>
      <c r="AC314" s="43"/>
      <c r="AD314" s="43"/>
    </row>
    <row r="315" spans="28:30" x14ac:dyDescent="0.25">
      <c r="AB315" s="43"/>
      <c r="AC315" s="43"/>
      <c r="AD315" s="43"/>
    </row>
    <row r="316" spans="28:30" x14ac:dyDescent="0.25">
      <c r="AB316" s="43"/>
      <c r="AC316" s="43"/>
      <c r="AD316" s="43"/>
    </row>
    <row r="317" spans="28:30" x14ac:dyDescent="0.25">
      <c r="AB317" s="43"/>
      <c r="AC317" s="43"/>
      <c r="AD317" s="43"/>
    </row>
    <row r="318" spans="28:30" x14ac:dyDescent="0.25">
      <c r="AB318" s="43"/>
      <c r="AC318" s="43"/>
      <c r="AD318" s="43"/>
    </row>
    <row r="319" spans="28:30" x14ac:dyDescent="0.25">
      <c r="AB319" s="43"/>
      <c r="AC319" s="43"/>
      <c r="AD319" s="43"/>
    </row>
    <row r="320" spans="28:30" x14ac:dyDescent="0.25">
      <c r="AB320" s="43"/>
      <c r="AC320" s="43"/>
      <c r="AD320" s="43"/>
    </row>
    <row r="321" spans="28:30" x14ac:dyDescent="0.25">
      <c r="AB321" s="43"/>
      <c r="AC321" s="43"/>
      <c r="AD321" s="43"/>
    </row>
    <row r="322" spans="28:30" x14ac:dyDescent="0.25">
      <c r="AB322" s="43"/>
      <c r="AC322" s="43"/>
      <c r="AD322" s="43"/>
    </row>
    <row r="323" spans="28:30" x14ac:dyDescent="0.25">
      <c r="AB323" s="43"/>
      <c r="AC323" s="43"/>
      <c r="AD323" s="43"/>
    </row>
    <row r="324" spans="28:30" x14ac:dyDescent="0.25">
      <c r="AB324" s="43"/>
      <c r="AC324" s="43"/>
      <c r="AD324" s="43"/>
    </row>
    <row r="325" spans="28:30" x14ac:dyDescent="0.25">
      <c r="AB325" s="43"/>
      <c r="AC325" s="43"/>
      <c r="AD325" s="43"/>
    </row>
    <row r="326" spans="28:30" x14ac:dyDescent="0.25">
      <c r="AB326" s="43"/>
      <c r="AC326" s="43"/>
      <c r="AD326" s="43"/>
    </row>
    <row r="327" spans="28:30" x14ac:dyDescent="0.25">
      <c r="AB327" s="43"/>
      <c r="AC327" s="43"/>
      <c r="AD327" s="43"/>
    </row>
    <row r="328" spans="28:30" x14ac:dyDescent="0.25">
      <c r="AB328" s="43"/>
      <c r="AC328" s="43"/>
      <c r="AD328" s="43"/>
    </row>
    <row r="329" spans="28:30" x14ac:dyDescent="0.25">
      <c r="AB329" s="43"/>
      <c r="AC329" s="43"/>
      <c r="AD329" s="43"/>
    </row>
    <row r="330" spans="28:30" x14ac:dyDescent="0.25">
      <c r="AB330" s="43"/>
      <c r="AC330" s="43"/>
      <c r="AD330" s="43"/>
    </row>
    <row r="331" spans="28:30" x14ac:dyDescent="0.25">
      <c r="AB331" s="43"/>
      <c r="AC331" s="43"/>
      <c r="AD331" s="43"/>
    </row>
    <row r="332" spans="28:30" x14ac:dyDescent="0.25">
      <c r="AB332" s="43"/>
      <c r="AC332" s="43"/>
      <c r="AD332" s="43"/>
    </row>
    <row r="333" spans="28:30" x14ac:dyDescent="0.25">
      <c r="AB333" s="43"/>
      <c r="AC333" s="43"/>
      <c r="AD333" s="43"/>
    </row>
    <row r="334" spans="28:30" x14ac:dyDescent="0.25">
      <c r="AB334" s="43"/>
      <c r="AC334" s="43"/>
      <c r="AD334" s="43"/>
    </row>
    <row r="335" spans="28:30" x14ac:dyDescent="0.25">
      <c r="AB335" s="43"/>
      <c r="AC335" s="43"/>
      <c r="AD335" s="43"/>
    </row>
    <row r="336" spans="28:30" x14ac:dyDescent="0.25">
      <c r="AB336" s="43"/>
      <c r="AC336" s="43"/>
      <c r="AD336" s="43"/>
    </row>
    <row r="337" spans="28:30" x14ac:dyDescent="0.25">
      <c r="AB337" s="43"/>
      <c r="AC337" s="43"/>
      <c r="AD337" s="43"/>
    </row>
    <row r="338" spans="28:30" x14ac:dyDescent="0.25">
      <c r="AB338" s="43"/>
      <c r="AC338" s="43"/>
      <c r="AD338" s="43"/>
    </row>
    <row r="339" spans="28:30" x14ac:dyDescent="0.25">
      <c r="AB339" s="43"/>
      <c r="AC339" s="43"/>
      <c r="AD339" s="43"/>
    </row>
    <row r="340" spans="28:30" x14ac:dyDescent="0.25">
      <c r="AB340" s="43"/>
      <c r="AC340" s="43"/>
      <c r="AD340" s="43"/>
    </row>
    <row r="341" spans="28:30" x14ac:dyDescent="0.25">
      <c r="AB341" s="43"/>
      <c r="AC341" s="43"/>
      <c r="AD341" s="43"/>
    </row>
    <row r="342" spans="28:30" x14ac:dyDescent="0.25">
      <c r="AB342" s="43"/>
      <c r="AC342" s="43"/>
      <c r="AD342" s="43"/>
    </row>
    <row r="343" spans="28:30" x14ac:dyDescent="0.25">
      <c r="AB343" s="43"/>
      <c r="AC343" s="43"/>
      <c r="AD343" s="43"/>
    </row>
    <row r="344" spans="28:30" x14ac:dyDescent="0.25">
      <c r="AB344" s="43"/>
      <c r="AC344" s="43"/>
      <c r="AD344" s="43"/>
    </row>
    <row r="345" spans="28:30" x14ac:dyDescent="0.25">
      <c r="AB345" s="43"/>
      <c r="AC345" s="43"/>
      <c r="AD345" s="43"/>
    </row>
    <row r="346" spans="28:30" x14ac:dyDescent="0.25">
      <c r="AB346" s="43"/>
      <c r="AC346" s="43"/>
      <c r="AD346" s="43"/>
    </row>
    <row r="347" spans="28:30" x14ac:dyDescent="0.25">
      <c r="AB347" s="43"/>
      <c r="AC347" s="43"/>
      <c r="AD347" s="43"/>
    </row>
    <row r="348" spans="28:30" x14ac:dyDescent="0.25">
      <c r="AB348" s="43"/>
      <c r="AC348" s="43"/>
      <c r="AD348" s="43"/>
    </row>
    <row r="349" spans="28:30" x14ac:dyDescent="0.25">
      <c r="AB349" s="43"/>
      <c r="AC349" s="43"/>
      <c r="AD349" s="43"/>
    </row>
    <row r="350" spans="28:30" x14ac:dyDescent="0.25">
      <c r="AB350" s="43"/>
      <c r="AC350" s="43"/>
      <c r="AD350" s="43"/>
    </row>
    <row r="351" spans="28:30" x14ac:dyDescent="0.25">
      <c r="AB351" s="43"/>
      <c r="AC351" s="43"/>
      <c r="AD351" s="43"/>
    </row>
    <row r="352" spans="28:30" x14ac:dyDescent="0.25">
      <c r="AB352" s="43"/>
      <c r="AC352" s="43"/>
      <c r="AD352" s="43"/>
    </row>
    <row r="353" spans="28:30" x14ac:dyDescent="0.25">
      <c r="AB353" s="43"/>
      <c r="AC353" s="43"/>
      <c r="AD353" s="43"/>
    </row>
    <row r="354" spans="28:30" x14ac:dyDescent="0.25">
      <c r="AB354" s="43"/>
      <c r="AC354" s="43"/>
      <c r="AD354" s="43"/>
    </row>
    <row r="355" spans="28:30" x14ac:dyDescent="0.25">
      <c r="AB355" s="43"/>
      <c r="AC355" s="43"/>
      <c r="AD355" s="43"/>
    </row>
    <row r="356" spans="28:30" x14ac:dyDescent="0.25">
      <c r="AB356" s="43"/>
      <c r="AC356" s="43"/>
      <c r="AD356" s="43"/>
    </row>
    <row r="357" spans="28:30" x14ac:dyDescent="0.25">
      <c r="AB357" s="43"/>
      <c r="AC357" s="43"/>
      <c r="AD357" s="43"/>
    </row>
    <row r="358" spans="28:30" x14ac:dyDescent="0.25">
      <c r="AB358" s="43"/>
      <c r="AC358" s="43"/>
      <c r="AD358" s="43"/>
    </row>
    <row r="359" spans="28:30" x14ac:dyDescent="0.25">
      <c r="AB359" s="43"/>
      <c r="AC359" s="43"/>
      <c r="AD359" s="43"/>
    </row>
    <row r="360" spans="28:30" x14ac:dyDescent="0.25">
      <c r="AB360" s="43"/>
      <c r="AC360" s="43"/>
      <c r="AD360" s="43"/>
    </row>
    <row r="361" spans="28:30" x14ac:dyDescent="0.25">
      <c r="AB361" s="43"/>
      <c r="AC361" s="43"/>
      <c r="AD361" s="43"/>
    </row>
    <row r="362" spans="28:30" x14ac:dyDescent="0.25">
      <c r="AB362" s="43"/>
      <c r="AC362" s="43"/>
      <c r="AD362" s="43"/>
    </row>
    <row r="363" spans="28:30" x14ac:dyDescent="0.25">
      <c r="AB363" s="43"/>
      <c r="AC363" s="43"/>
      <c r="AD363" s="43"/>
    </row>
    <row r="364" spans="28:30" x14ac:dyDescent="0.25">
      <c r="AB364" s="43"/>
      <c r="AC364" s="43"/>
      <c r="AD364" s="43"/>
    </row>
    <row r="365" spans="28:30" x14ac:dyDescent="0.25">
      <c r="AB365" s="43"/>
      <c r="AC365" s="43"/>
      <c r="AD365" s="43"/>
    </row>
    <row r="366" spans="28:30" x14ac:dyDescent="0.25">
      <c r="AB366" s="43"/>
      <c r="AC366" s="43"/>
      <c r="AD366" s="43"/>
    </row>
    <row r="367" spans="28:30" x14ac:dyDescent="0.25">
      <c r="AB367" s="43"/>
      <c r="AC367" s="43"/>
      <c r="AD367" s="43"/>
    </row>
    <row r="368" spans="28:30" x14ac:dyDescent="0.25">
      <c r="AB368" s="43"/>
      <c r="AC368" s="43"/>
      <c r="AD368" s="43"/>
    </row>
    <row r="369" spans="28:30" x14ac:dyDescent="0.25">
      <c r="AB369" s="43"/>
      <c r="AC369" s="43"/>
      <c r="AD369" s="43"/>
    </row>
    <row r="370" spans="28:30" x14ac:dyDescent="0.25">
      <c r="AB370" s="43"/>
      <c r="AC370" s="43"/>
      <c r="AD370" s="43"/>
    </row>
    <row r="371" spans="28:30" x14ac:dyDescent="0.25">
      <c r="AB371" s="43"/>
      <c r="AC371" s="43"/>
      <c r="AD371" s="43"/>
    </row>
    <row r="372" spans="28:30" x14ac:dyDescent="0.25">
      <c r="AB372" s="43"/>
      <c r="AC372" s="43"/>
      <c r="AD372" s="43"/>
    </row>
    <row r="373" spans="28:30" x14ac:dyDescent="0.25">
      <c r="AB373" s="43"/>
      <c r="AC373" s="43"/>
      <c r="AD373" s="43"/>
    </row>
    <row r="374" spans="28:30" x14ac:dyDescent="0.25">
      <c r="AB374" s="43"/>
      <c r="AC374" s="43"/>
      <c r="AD374" s="43"/>
    </row>
    <row r="375" spans="28:30" x14ac:dyDescent="0.25">
      <c r="AB375" s="43"/>
      <c r="AC375" s="43"/>
      <c r="AD375" s="43"/>
    </row>
    <row r="376" spans="28:30" x14ac:dyDescent="0.25">
      <c r="AB376" s="43"/>
      <c r="AC376" s="43"/>
      <c r="AD376" s="43"/>
    </row>
    <row r="377" spans="28:30" x14ac:dyDescent="0.25">
      <c r="AB377" s="43"/>
      <c r="AC377" s="43"/>
      <c r="AD377" s="43"/>
    </row>
    <row r="378" spans="28:30" x14ac:dyDescent="0.25">
      <c r="AB378" s="43"/>
      <c r="AC378" s="43"/>
      <c r="AD378" s="43"/>
    </row>
    <row r="379" spans="28:30" x14ac:dyDescent="0.25">
      <c r="AB379" s="43"/>
      <c r="AC379" s="43"/>
      <c r="AD379" s="43"/>
    </row>
    <row r="380" spans="28:30" x14ac:dyDescent="0.25">
      <c r="AB380" s="43"/>
      <c r="AC380" s="43"/>
      <c r="AD380" s="43"/>
    </row>
    <row r="381" spans="28:30" x14ac:dyDescent="0.25">
      <c r="AB381" s="43"/>
      <c r="AC381" s="43"/>
      <c r="AD381" s="43"/>
    </row>
    <row r="382" spans="28:30" x14ac:dyDescent="0.25">
      <c r="AB382" s="43"/>
      <c r="AC382" s="43"/>
      <c r="AD382" s="43"/>
    </row>
    <row r="383" spans="28:30" x14ac:dyDescent="0.25">
      <c r="AB383" s="43"/>
      <c r="AC383" s="43"/>
      <c r="AD383" s="43"/>
    </row>
    <row r="384" spans="28:30" x14ac:dyDescent="0.25">
      <c r="AB384" s="43"/>
      <c r="AC384" s="43"/>
      <c r="AD384" s="43"/>
    </row>
    <row r="385" spans="28:30" x14ac:dyDescent="0.25">
      <c r="AB385" s="43"/>
      <c r="AC385" s="43"/>
      <c r="AD385" s="43"/>
    </row>
    <row r="386" spans="28:30" x14ac:dyDescent="0.25">
      <c r="AB386" s="43"/>
      <c r="AC386" s="43"/>
      <c r="AD386" s="43"/>
    </row>
    <row r="387" spans="28:30" x14ac:dyDescent="0.25">
      <c r="AB387" s="43"/>
      <c r="AC387" s="43"/>
      <c r="AD387" s="43"/>
    </row>
    <row r="388" spans="28:30" x14ac:dyDescent="0.25">
      <c r="AB388" s="43"/>
      <c r="AC388" s="43"/>
      <c r="AD388" s="43"/>
    </row>
    <row r="389" spans="28:30" x14ac:dyDescent="0.25">
      <c r="AB389" s="43"/>
      <c r="AC389" s="43"/>
      <c r="AD389" s="43"/>
    </row>
    <row r="390" spans="28:30" x14ac:dyDescent="0.25">
      <c r="AB390" s="43"/>
      <c r="AC390" s="43"/>
      <c r="AD390" s="43"/>
    </row>
    <row r="391" spans="28:30" x14ac:dyDescent="0.25">
      <c r="AB391" s="43"/>
      <c r="AC391" s="43"/>
      <c r="AD391" s="43"/>
    </row>
    <row r="392" spans="28:30" x14ac:dyDescent="0.25">
      <c r="AB392" s="43"/>
      <c r="AC392" s="43"/>
      <c r="AD392" s="43"/>
    </row>
    <row r="393" spans="28:30" x14ac:dyDescent="0.25">
      <c r="AB393" s="43"/>
      <c r="AC393" s="43"/>
      <c r="AD393" s="43"/>
    </row>
    <row r="394" spans="28:30" x14ac:dyDescent="0.25">
      <c r="AB394" s="43"/>
      <c r="AC394" s="43"/>
      <c r="AD394" s="43"/>
    </row>
    <row r="395" spans="28:30" x14ac:dyDescent="0.25">
      <c r="AB395" s="43"/>
      <c r="AC395" s="43"/>
      <c r="AD395" s="43"/>
    </row>
    <row r="396" spans="28:30" x14ac:dyDescent="0.25">
      <c r="AB396" s="43"/>
      <c r="AC396" s="43"/>
      <c r="AD396" s="43"/>
    </row>
    <row r="397" spans="28:30" x14ac:dyDescent="0.25">
      <c r="AB397" s="43"/>
      <c r="AC397" s="43"/>
      <c r="AD397" s="43"/>
    </row>
    <row r="398" spans="28:30" x14ac:dyDescent="0.25">
      <c r="AB398" s="43"/>
      <c r="AC398" s="43"/>
      <c r="AD398" s="43"/>
    </row>
    <row r="399" spans="28:30" x14ac:dyDescent="0.25">
      <c r="AB399" s="43"/>
      <c r="AC399" s="43"/>
      <c r="AD399" s="43"/>
    </row>
    <row r="400" spans="28:30" x14ac:dyDescent="0.25">
      <c r="AB400" s="43"/>
      <c r="AC400" s="43"/>
      <c r="AD400" s="43"/>
    </row>
    <row r="401" spans="28:30" x14ac:dyDescent="0.25">
      <c r="AB401" s="43"/>
      <c r="AC401" s="43"/>
      <c r="AD401" s="43"/>
    </row>
    <row r="402" spans="28:30" x14ac:dyDescent="0.25">
      <c r="AB402" s="43"/>
      <c r="AC402" s="43"/>
      <c r="AD402" s="43"/>
    </row>
    <row r="403" spans="28:30" x14ac:dyDescent="0.25">
      <c r="AB403" s="43"/>
      <c r="AC403" s="43"/>
      <c r="AD403" s="43"/>
    </row>
    <row r="404" spans="28:30" x14ac:dyDescent="0.25">
      <c r="AB404" s="43"/>
      <c r="AC404" s="43"/>
      <c r="AD404" s="43"/>
    </row>
    <row r="405" spans="28:30" x14ac:dyDescent="0.25">
      <c r="AB405" s="43"/>
      <c r="AC405" s="43"/>
      <c r="AD405" s="43"/>
    </row>
    <row r="406" spans="28:30" x14ac:dyDescent="0.25">
      <c r="AB406" s="43"/>
      <c r="AC406" s="43"/>
      <c r="AD406" s="43"/>
    </row>
    <row r="407" spans="28:30" x14ac:dyDescent="0.25">
      <c r="AB407" s="43"/>
      <c r="AC407" s="43"/>
      <c r="AD407" s="43"/>
    </row>
    <row r="408" spans="28:30" x14ac:dyDescent="0.25">
      <c r="AB408" s="43"/>
      <c r="AC408" s="43"/>
      <c r="AD408" s="43"/>
    </row>
    <row r="409" spans="28:30" x14ac:dyDescent="0.25">
      <c r="AB409" s="43"/>
      <c r="AC409" s="43"/>
      <c r="AD409" s="43"/>
    </row>
    <row r="410" spans="28:30" x14ac:dyDescent="0.25">
      <c r="AB410" s="43"/>
      <c r="AC410" s="43"/>
      <c r="AD410" s="43"/>
    </row>
    <row r="411" spans="28:30" x14ac:dyDescent="0.25">
      <c r="AB411" s="43"/>
      <c r="AC411" s="43"/>
      <c r="AD411" s="43"/>
    </row>
    <row r="412" spans="28:30" x14ac:dyDescent="0.25">
      <c r="AB412" s="43"/>
      <c r="AC412" s="43"/>
      <c r="AD412" s="43"/>
    </row>
    <row r="413" spans="28:30" x14ac:dyDescent="0.25">
      <c r="AB413" s="43"/>
      <c r="AC413" s="43"/>
      <c r="AD413" s="43"/>
    </row>
    <row r="414" spans="28:30" x14ac:dyDescent="0.25">
      <c r="AB414" s="43"/>
      <c r="AC414" s="43"/>
      <c r="AD414" s="43"/>
    </row>
    <row r="415" spans="28:30" x14ac:dyDescent="0.25">
      <c r="AB415" s="43"/>
      <c r="AC415" s="43"/>
      <c r="AD415" s="43"/>
    </row>
    <row r="416" spans="28:30" x14ac:dyDescent="0.25">
      <c r="AB416" s="43"/>
      <c r="AC416" s="43"/>
      <c r="AD416" s="43"/>
    </row>
    <row r="417" spans="28:30" x14ac:dyDescent="0.25">
      <c r="AB417" s="43"/>
      <c r="AC417" s="43"/>
      <c r="AD417" s="43"/>
    </row>
    <row r="418" spans="28:30" x14ac:dyDescent="0.25">
      <c r="AB418" s="43"/>
      <c r="AC418" s="43"/>
      <c r="AD418" s="43"/>
    </row>
    <row r="419" spans="28:30" x14ac:dyDescent="0.25">
      <c r="AB419" s="43"/>
      <c r="AC419" s="43"/>
      <c r="AD419" s="43"/>
    </row>
    <row r="420" spans="28:30" x14ac:dyDescent="0.25">
      <c r="AB420" s="43"/>
      <c r="AC420" s="43"/>
      <c r="AD420" s="43"/>
    </row>
    <row r="421" spans="28:30" x14ac:dyDescent="0.25">
      <c r="AB421" s="43"/>
      <c r="AC421" s="43"/>
      <c r="AD421" s="43"/>
    </row>
    <row r="422" spans="28:30" x14ac:dyDescent="0.25">
      <c r="AB422" s="43"/>
      <c r="AC422" s="43"/>
      <c r="AD422" s="43"/>
    </row>
    <row r="423" spans="28:30" x14ac:dyDescent="0.25">
      <c r="AB423" s="43"/>
      <c r="AC423" s="43"/>
      <c r="AD423" s="43"/>
    </row>
    <row r="424" spans="28:30" x14ac:dyDescent="0.25">
      <c r="AB424" s="43"/>
      <c r="AC424" s="43"/>
      <c r="AD424" s="43"/>
    </row>
    <row r="425" spans="28:30" x14ac:dyDescent="0.25">
      <c r="AB425" s="43"/>
      <c r="AC425" s="43"/>
      <c r="AD425" s="43"/>
    </row>
    <row r="426" spans="28:30" x14ac:dyDescent="0.25">
      <c r="AB426" s="43"/>
      <c r="AC426" s="43"/>
      <c r="AD426" s="43"/>
    </row>
    <row r="427" spans="28:30" x14ac:dyDescent="0.25">
      <c r="AB427" s="43"/>
      <c r="AC427" s="43"/>
      <c r="AD427" s="43"/>
    </row>
    <row r="428" spans="28:30" x14ac:dyDescent="0.25">
      <c r="AB428" s="43"/>
      <c r="AC428" s="43"/>
      <c r="AD428" s="43"/>
    </row>
    <row r="429" spans="28:30" x14ac:dyDescent="0.25">
      <c r="AB429" s="43"/>
      <c r="AC429" s="43"/>
      <c r="AD429" s="43"/>
    </row>
    <row r="430" spans="28:30" x14ac:dyDescent="0.25">
      <c r="AB430" s="43"/>
      <c r="AC430" s="43"/>
      <c r="AD430" s="43"/>
    </row>
    <row r="431" spans="28:30" x14ac:dyDescent="0.25">
      <c r="AB431" s="43"/>
      <c r="AC431" s="43"/>
      <c r="AD431" s="43"/>
    </row>
    <row r="432" spans="28:30" x14ac:dyDescent="0.25">
      <c r="AB432" s="43"/>
      <c r="AC432" s="43"/>
      <c r="AD432" s="43"/>
    </row>
    <row r="433" spans="28:30" x14ac:dyDescent="0.25">
      <c r="AB433" s="43"/>
      <c r="AC433" s="43"/>
      <c r="AD433" s="43"/>
    </row>
    <row r="434" spans="28:30" x14ac:dyDescent="0.25">
      <c r="AB434" s="43"/>
      <c r="AC434" s="43"/>
      <c r="AD434" s="43"/>
    </row>
    <row r="435" spans="28:30" x14ac:dyDescent="0.25">
      <c r="AB435" s="43"/>
      <c r="AC435" s="43"/>
      <c r="AD435" s="43"/>
    </row>
    <row r="436" spans="28:30" x14ac:dyDescent="0.25">
      <c r="AB436" s="43"/>
      <c r="AC436" s="43"/>
      <c r="AD436" s="43"/>
    </row>
    <row r="437" spans="28:30" x14ac:dyDescent="0.25">
      <c r="AB437" s="43"/>
      <c r="AC437" s="43"/>
      <c r="AD437" s="43"/>
    </row>
    <row r="438" spans="28:30" x14ac:dyDescent="0.25">
      <c r="AB438" s="43"/>
      <c r="AC438" s="43"/>
      <c r="AD438" s="43"/>
    </row>
    <row r="439" spans="28:30" x14ac:dyDescent="0.25">
      <c r="AB439" s="43"/>
      <c r="AC439" s="43"/>
      <c r="AD439" s="43"/>
    </row>
    <row r="440" spans="28:30" x14ac:dyDescent="0.25">
      <c r="AB440" s="43"/>
      <c r="AC440" s="43"/>
      <c r="AD440" s="43"/>
    </row>
    <row r="441" spans="28:30" x14ac:dyDescent="0.25">
      <c r="AB441" s="43"/>
      <c r="AC441" s="43"/>
      <c r="AD441" s="43"/>
    </row>
    <row r="442" spans="28:30" x14ac:dyDescent="0.25">
      <c r="AB442" s="43"/>
      <c r="AC442" s="43"/>
      <c r="AD442" s="43"/>
    </row>
    <row r="443" spans="28:30" x14ac:dyDescent="0.25">
      <c r="AB443" s="43"/>
      <c r="AC443" s="43"/>
      <c r="AD443" s="43"/>
    </row>
    <row r="444" spans="28:30" x14ac:dyDescent="0.25">
      <c r="AB444" s="43"/>
      <c r="AC444" s="43"/>
      <c r="AD444" s="43"/>
    </row>
    <row r="445" spans="28:30" x14ac:dyDescent="0.25">
      <c r="AB445" s="43"/>
      <c r="AC445" s="43"/>
      <c r="AD445" s="43"/>
    </row>
    <row r="446" spans="28:30" x14ac:dyDescent="0.25">
      <c r="AB446" s="43"/>
      <c r="AC446" s="43"/>
      <c r="AD446" s="43"/>
    </row>
    <row r="447" spans="28:30" x14ac:dyDescent="0.25">
      <c r="AB447" s="43"/>
      <c r="AC447" s="43"/>
      <c r="AD447" s="43"/>
    </row>
    <row r="448" spans="28:30" x14ac:dyDescent="0.25">
      <c r="AB448" s="43"/>
      <c r="AC448" s="43"/>
      <c r="AD448" s="43"/>
    </row>
    <row r="449" spans="28:30" x14ac:dyDescent="0.25">
      <c r="AB449" s="43"/>
      <c r="AC449" s="43"/>
      <c r="AD449" s="43"/>
    </row>
    <row r="450" spans="28:30" x14ac:dyDescent="0.25">
      <c r="AB450" s="43"/>
      <c r="AC450" s="43"/>
      <c r="AD450" s="43"/>
    </row>
    <row r="451" spans="28:30" x14ac:dyDescent="0.25">
      <c r="AB451" s="43"/>
      <c r="AC451" s="43"/>
      <c r="AD451" s="43"/>
    </row>
    <row r="452" spans="28:30" x14ac:dyDescent="0.25">
      <c r="AB452" s="43"/>
      <c r="AC452" s="43"/>
      <c r="AD452" s="43"/>
    </row>
    <row r="453" spans="28:30" x14ac:dyDescent="0.25">
      <c r="AB453" s="43"/>
      <c r="AC453" s="43"/>
      <c r="AD453" s="43"/>
    </row>
    <row r="454" spans="28:30" x14ac:dyDescent="0.25">
      <c r="AB454" s="43"/>
      <c r="AC454" s="43"/>
      <c r="AD454" s="43"/>
    </row>
    <row r="455" spans="28:30" x14ac:dyDescent="0.25">
      <c r="AB455" s="43"/>
      <c r="AC455" s="43"/>
      <c r="AD455" s="43"/>
    </row>
    <row r="456" spans="28:30" x14ac:dyDescent="0.25">
      <c r="AB456" s="43"/>
      <c r="AC456" s="43"/>
      <c r="AD456" s="43"/>
    </row>
    <row r="457" spans="28:30" x14ac:dyDescent="0.25">
      <c r="AB457" s="43"/>
      <c r="AC457" s="43"/>
      <c r="AD457" s="43"/>
    </row>
    <row r="458" spans="28:30" x14ac:dyDescent="0.25">
      <c r="AB458" s="43"/>
      <c r="AC458" s="43"/>
      <c r="AD458" s="43"/>
    </row>
    <row r="459" spans="28:30" x14ac:dyDescent="0.25">
      <c r="AB459" s="43"/>
      <c r="AC459" s="43"/>
      <c r="AD459" s="43"/>
    </row>
    <row r="460" spans="28:30" x14ac:dyDescent="0.25">
      <c r="AB460" s="43"/>
      <c r="AC460" s="43"/>
      <c r="AD460" s="43"/>
    </row>
    <row r="461" spans="28:30" x14ac:dyDescent="0.25">
      <c r="AB461" s="43"/>
      <c r="AC461" s="43"/>
      <c r="AD461" s="43"/>
    </row>
    <row r="462" spans="28:30" x14ac:dyDescent="0.25">
      <c r="AB462" s="43"/>
      <c r="AC462" s="43"/>
      <c r="AD462" s="43"/>
    </row>
    <row r="463" spans="28:30" x14ac:dyDescent="0.25">
      <c r="AB463" s="43"/>
      <c r="AC463" s="43"/>
      <c r="AD463" s="43"/>
    </row>
    <row r="464" spans="28:30" x14ac:dyDescent="0.25">
      <c r="AB464" s="43"/>
      <c r="AC464" s="43"/>
      <c r="AD464" s="43"/>
    </row>
    <row r="465" spans="28:30" x14ac:dyDescent="0.25">
      <c r="AB465" s="43"/>
      <c r="AC465" s="43"/>
      <c r="AD465" s="43"/>
    </row>
    <row r="466" spans="28:30" x14ac:dyDescent="0.25">
      <c r="AB466" s="43"/>
      <c r="AC466" s="43"/>
      <c r="AD466" s="43"/>
    </row>
    <row r="467" spans="28:30" x14ac:dyDescent="0.25">
      <c r="AB467" s="43"/>
      <c r="AC467" s="43"/>
      <c r="AD467" s="43"/>
    </row>
    <row r="468" spans="28:30" x14ac:dyDescent="0.25">
      <c r="AB468" s="43"/>
      <c r="AC468" s="43"/>
      <c r="AD468" s="43"/>
    </row>
    <row r="469" spans="28:30" x14ac:dyDescent="0.25">
      <c r="AB469" s="43"/>
      <c r="AC469" s="43"/>
      <c r="AD469" s="43"/>
    </row>
    <row r="470" spans="28:30" x14ac:dyDescent="0.25">
      <c r="AB470" s="43"/>
      <c r="AC470" s="43"/>
      <c r="AD470" s="43"/>
    </row>
    <row r="471" spans="28:30" x14ac:dyDescent="0.25">
      <c r="AB471" s="43"/>
      <c r="AC471" s="43"/>
      <c r="AD471" s="43"/>
    </row>
    <row r="472" spans="28:30" x14ac:dyDescent="0.25">
      <c r="AB472" s="43"/>
      <c r="AC472" s="43"/>
      <c r="AD472" s="43"/>
    </row>
    <row r="473" spans="28:30" x14ac:dyDescent="0.25">
      <c r="AB473" s="43"/>
      <c r="AC473" s="43"/>
      <c r="AD473" s="43"/>
    </row>
    <row r="474" spans="28:30" x14ac:dyDescent="0.25">
      <c r="AB474" s="43"/>
      <c r="AC474" s="43"/>
      <c r="AD474" s="43"/>
    </row>
    <row r="475" spans="28:30" x14ac:dyDescent="0.25">
      <c r="AB475" s="43"/>
      <c r="AC475" s="43"/>
      <c r="AD475" s="43"/>
    </row>
    <row r="476" spans="28:30" x14ac:dyDescent="0.25">
      <c r="AB476" s="43"/>
      <c r="AC476" s="43"/>
      <c r="AD476" s="43"/>
    </row>
    <row r="477" spans="28:30" x14ac:dyDescent="0.25">
      <c r="AB477" s="43"/>
      <c r="AC477" s="43"/>
      <c r="AD477" s="43"/>
    </row>
    <row r="478" spans="28:30" x14ac:dyDescent="0.25">
      <c r="AB478" s="43"/>
      <c r="AC478" s="43"/>
      <c r="AD478" s="43"/>
    </row>
    <row r="479" spans="28:30" x14ac:dyDescent="0.25">
      <c r="AB479" s="43"/>
      <c r="AC479" s="43"/>
      <c r="AD479" s="43"/>
    </row>
    <row r="480" spans="28:30" x14ac:dyDescent="0.25">
      <c r="AB480" s="43"/>
      <c r="AC480" s="43"/>
      <c r="AD480" s="43"/>
    </row>
    <row r="481" spans="28:30" x14ac:dyDescent="0.25">
      <c r="AB481" s="43"/>
      <c r="AC481" s="43"/>
      <c r="AD481" s="43"/>
    </row>
    <row r="482" spans="28:30" x14ac:dyDescent="0.25">
      <c r="AB482" s="43"/>
      <c r="AC482" s="43"/>
      <c r="AD482" s="43"/>
    </row>
    <row r="483" spans="28:30" x14ac:dyDescent="0.25">
      <c r="AB483" s="43"/>
      <c r="AC483" s="43"/>
      <c r="AD483" s="43"/>
    </row>
    <row r="484" spans="28:30" x14ac:dyDescent="0.25">
      <c r="AB484" s="43"/>
      <c r="AC484" s="43"/>
      <c r="AD484" s="43"/>
    </row>
    <row r="485" spans="28:30" x14ac:dyDescent="0.25">
      <c r="AB485" s="43"/>
      <c r="AC485" s="43"/>
      <c r="AD485" s="43"/>
    </row>
    <row r="486" spans="28:30" x14ac:dyDescent="0.25">
      <c r="AB486" s="43"/>
      <c r="AC486" s="43"/>
      <c r="AD486" s="43"/>
    </row>
    <row r="487" spans="28:30" x14ac:dyDescent="0.25">
      <c r="AB487" s="43"/>
      <c r="AC487" s="43"/>
      <c r="AD487" s="43"/>
    </row>
    <row r="488" spans="28:30" x14ac:dyDescent="0.25">
      <c r="AB488" s="43"/>
      <c r="AC488" s="43"/>
      <c r="AD488" s="43"/>
    </row>
    <row r="489" spans="28:30" x14ac:dyDescent="0.25">
      <c r="AB489" s="43"/>
      <c r="AC489" s="43"/>
      <c r="AD489" s="43"/>
    </row>
    <row r="490" spans="28:30" x14ac:dyDescent="0.25">
      <c r="AB490" s="43"/>
      <c r="AC490" s="43"/>
      <c r="AD490" s="43"/>
    </row>
    <row r="491" spans="28:30" x14ac:dyDescent="0.25">
      <c r="AB491" s="43"/>
      <c r="AC491" s="43"/>
      <c r="AD491" s="43"/>
    </row>
    <row r="492" spans="28:30" x14ac:dyDescent="0.25">
      <c r="AB492" s="43"/>
      <c r="AC492" s="43"/>
      <c r="AD492" s="43"/>
    </row>
    <row r="493" spans="28:30" x14ac:dyDescent="0.25">
      <c r="AB493" s="43"/>
      <c r="AC493" s="43"/>
      <c r="AD493" s="43"/>
    </row>
    <row r="494" spans="28:30" x14ac:dyDescent="0.25">
      <c r="AB494" s="43"/>
      <c r="AC494" s="43"/>
      <c r="AD494" s="43"/>
    </row>
    <row r="495" spans="28:30" x14ac:dyDescent="0.25">
      <c r="AB495" s="43"/>
      <c r="AC495" s="43"/>
      <c r="AD495" s="43"/>
    </row>
    <row r="496" spans="28:30" x14ac:dyDescent="0.25">
      <c r="AB496" s="43"/>
      <c r="AC496" s="43"/>
      <c r="AD496" s="43"/>
    </row>
    <row r="497" spans="28:30" x14ac:dyDescent="0.25">
      <c r="AB497" s="43"/>
      <c r="AC497" s="43"/>
      <c r="AD497" s="43"/>
    </row>
    <row r="498" spans="28:30" x14ac:dyDescent="0.25">
      <c r="AB498" s="43"/>
      <c r="AC498" s="43"/>
      <c r="AD498" s="43"/>
    </row>
    <row r="499" spans="28:30" x14ac:dyDescent="0.25">
      <c r="AB499" s="43"/>
      <c r="AC499" s="43"/>
      <c r="AD499" s="43"/>
    </row>
    <row r="500" spans="28:30" x14ac:dyDescent="0.25">
      <c r="AB500" s="43"/>
      <c r="AC500" s="43"/>
      <c r="AD500" s="43"/>
    </row>
    <row r="501" spans="28:30" x14ac:dyDescent="0.25">
      <c r="AB501" s="43"/>
      <c r="AC501" s="43"/>
      <c r="AD501" s="43"/>
    </row>
    <row r="502" spans="28:30" x14ac:dyDescent="0.25">
      <c r="AB502" s="43"/>
      <c r="AC502" s="43"/>
      <c r="AD502" s="43"/>
    </row>
    <row r="503" spans="28:30" x14ac:dyDescent="0.25">
      <c r="AB503" s="43"/>
      <c r="AC503" s="43"/>
      <c r="AD503" s="43"/>
    </row>
    <row r="504" spans="28:30" x14ac:dyDescent="0.25">
      <c r="AB504" s="43"/>
      <c r="AC504" s="43"/>
      <c r="AD504" s="43"/>
    </row>
    <row r="505" spans="28:30" x14ac:dyDescent="0.25">
      <c r="AB505" s="43"/>
      <c r="AC505" s="43"/>
      <c r="AD505" s="43"/>
    </row>
    <row r="506" spans="28:30" x14ac:dyDescent="0.25">
      <c r="AB506" s="43"/>
      <c r="AC506" s="43"/>
      <c r="AD506" s="43"/>
    </row>
    <row r="507" spans="28:30" x14ac:dyDescent="0.25">
      <c r="AB507" s="43"/>
      <c r="AC507" s="43"/>
      <c r="AD507" s="43"/>
    </row>
    <row r="508" spans="28:30" x14ac:dyDescent="0.25">
      <c r="AB508" s="43"/>
      <c r="AC508" s="43"/>
      <c r="AD508" s="43"/>
    </row>
    <row r="509" spans="28:30" x14ac:dyDescent="0.25">
      <c r="AB509" s="43"/>
      <c r="AC509" s="43"/>
      <c r="AD509" s="43"/>
    </row>
    <row r="510" spans="28:30" x14ac:dyDescent="0.25">
      <c r="AB510" s="43"/>
      <c r="AC510" s="43"/>
      <c r="AD510" s="43"/>
    </row>
    <row r="511" spans="28:30" x14ac:dyDescent="0.25">
      <c r="AB511" s="43"/>
      <c r="AC511" s="43"/>
      <c r="AD511" s="43"/>
    </row>
    <row r="512" spans="28:30" x14ac:dyDescent="0.25">
      <c r="AB512" s="43"/>
      <c r="AC512" s="43"/>
      <c r="AD512" s="43"/>
    </row>
    <row r="513" spans="28:30" x14ac:dyDescent="0.25">
      <c r="AB513" s="43"/>
      <c r="AC513" s="43"/>
      <c r="AD513" s="43"/>
    </row>
    <row r="514" spans="28:30" x14ac:dyDescent="0.25">
      <c r="AB514" s="43"/>
      <c r="AC514" s="43"/>
      <c r="AD514" s="43"/>
    </row>
    <row r="515" spans="28:30" x14ac:dyDescent="0.25">
      <c r="AB515" s="43"/>
      <c r="AC515" s="43"/>
      <c r="AD515" s="43"/>
    </row>
    <row r="516" spans="28:30" x14ac:dyDescent="0.25">
      <c r="AB516" s="43"/>
      <c r="AC516" s="43"/>
      <c r="AD516" s="43"/>
    </row>
    <row r="517" spans="28:30" x14ac:dyDescent="0.25">
      <c r="AB517" s="43"/>
      <c r="AC517" s="43"/>
      <c r="AD517" s="43"/>
    </row>
    <row r="518" spans="28:30" x14ac:dyDescent="0.25">
      <c r="AB518" s="43"/>
      <c r="AC518" s="43"/>
      <c r="AD518" s="43"/>
    </row>
    <row r="519" spans="28:30" x14ac:dyDescent="0.25">
      <c r="AB519" s="43"/>
      <c r="AC519" s="43"/>
      <c r="AD519" s="43"/>
    </row>
    <row r="520" spans="28:30" x14ac:dyDescent="0.25">
      <c r="AB520" s="43"/>
      <c r="AC520" s="43"/>
      <c r="AD520" s="43"/>
    </row>
    <row r="521" spans="28:30" x14ac:dyDescent="0.25">
      <c r="AB521" s="43"/>
      <c r="AC521" s="43"/>
      <c r="AD521" s="43"/>
    </row>
    <row r="522" spans="28:30" x14ac:dyDescent="0.25">
      <c r="AB522" s="43"/>
      <c r="AC522" s="43"/>
      <c r="AD522" s="43"/>
    </row>
    <row r="523" spans="28:30" x14ac:dyDescent="0.25">
      <c r="AB523" s="43"/>
      <c r="AC523" s="43"/>
      <c r="AD523" s="43"/>
    </row>
    <row r="524" spans="28:30" x14ac:dyDescent="0.25">
      <c r="AB524" s="43"/>
      <c r="AC524" s="43"/>
      <c r="AD524" s="43"/>
    </row>
    <row r="525" spans="28:30" x14ac:dyDescent="0.25">
      <c r="AB525" s="43"/>
      <c r="AC525" s="43"/>
      <c r="AD525" s="43"/>
    </row>
    <row r="526" spans="28:30" x14ac:dyDescent="0.25">
      <c r="AB526" s="43"/>
      <c r="AC526" s="43"/>
      <c r="AD526" s="43"/>
    </row>
    <row r="527" spans="28:30" x14ac:dyDescent="0.25">
      <c r="AB527" s="43"/>
      <c r="AC527" s="43"/>
      <c r="AD527" s="43"/>
    </row>
    <row r="528" spans="28:30" x14ac:dyDescent="0.25">
      <c r="AB528" s="43"/>
      <c r="AC528" s="43"/>
      <c r="AD528" s="43"/>
    </row>
    <row r="529" spans="28:30" x14ac:dyDescent="0.25">
      <c r="AB529" s="43"/>
      <c r="AC529" s="43"/>
      <c r="AD529" s="43"/>
    </row>
    <row r="530" spans="28:30" x14ac:dyDescent="0.25">
      <c r="AB530" s="43"/>
      <c r="AC530" s="43"/>
      <c r="AD530" s="43"/>
    </row>
    <row r="531" spans="28:30" x14ac:dyDescent="0.25">
      <c r="AB531" s="43"/>
      <c r="AC531" s="43"/>
      <c r="AD531" s="43"/>
    </row>
    <row r="532" spans="28:30" x14ac:dyDescent="0.25">
      <c r="AB532" s="43"/>
      <c r="AC532" s="43"/>
      <c r="AD532" s="43"/>
    </row>
    <row r="533" spans="28:30" x14ac:dyDescent="0.25">
      <c r="AB533" s="43"/>
      <c r="AC533" s="43"/>
      <c r="AD533" s="43"/>
    </row>
    <row r="534" spans="28:30" x14ac:dyDescent="0.25">
      <c r="AB534" s="43"/>
      <c r="AC534" s="43"/>
      <c r="AD534" s="43"/>
    </row>
    <row r="535" spans="28:30" x14ac:dyDescent="0.25">
      <c r="AB535" s="43"/>
      <c r="AC535" s="43"/>
      <c r="AD535" s="43"/>
    </row>
    <row r="536" spans="28:30" x14ac:dyDescent="0.25">
      <c r="AB536" s="43"/>
      <c r="AC536" s="43"/>
      <c r="AD536" s="43"/>
    </row>
    <row r="537" spans="28:30" x14ac:dyDescent="0.25">
      <c r="AB537" s="43"/>
      <c r="AC537" s="43"/>
      <c r="AD537" s="43"/>
    </row>
    <row r="538" spans="28:30" x14ac:dyDescent="0.25">
      <c r="AB538" s="43"/>
      <c r="AC538" s="43"/>
      <c r="AD538" s="43"/>
    </row>
    <row r="539" spans="28:30" x14ac:dyDescent="0.25">
      <c r="AB539" s="43"/>
      <c r="AC539" s="43"/>
      <c r="AD539" s="43"/>
    </row>
    <row r="540" spans="28:30" x14ac:dyDescent="0.25">
      <c r="AB540" s="43"/>
      <c r="AC540" s="43"/>
      <c r="AD540" s="43"/>
    </row>
    <row r="541" spans="28:30" x14ac:dyDescent="0.25">
      <c r="AB541" s="43"/>
      <c r="AC541" s="43"/>
      <c r="AD541" s="43"/>
    </row>
    <row r="542" spans="28:30" x14ac:dyDescent="0.25">
      <c r="AB542" s="43"/>
      <c r="AC542" s="43"/>
      <c r="AD542" s="43"/>
    </row>
    <row r="543" spans="28:30" x14ac:dyDescent="0.25">
      <c r="AB543" s="43"/>
      <c r="AC543" s="43"/>
      <c r="AD543" s="43"/>
    </row>
    <row r="544" spans="28:30" x14ac:dyDescent="0.25">
      <c r="AB544" s="43"/>
      <c r="AC544" s="43"/>
      <c r="AD544" s="43"/>
    </row>
    <row r="545" spans="28:30" x14ac:dyDescent="0.25">
      <c r="AB545" s="43"/>
      <c r="AC545" s="43"/>
      <c r="AD545" s="43"/>
    </row>
    <row r="546" spans="28:30" x14ac:dyDescent="0.25">
      <c r="AB546" s="43"/>
      <c r="AC546" s="43"/>
      <c r="AD546" s="43"/>
    </row>
    <row r="547" spans="28:30" x14ac:dyDescent="0.25">
      <c r="AB547" s="43"/>
      <c r="AC547" s="43"/>
      <c r="AD547" s="43"/>
    </row>
    <row r="548" spans="28:30" x14ac:dyDescent="0.25">
      <c r="AB548" s="43"/>
      <c r="AC548" s="43"/>
      <c r="AD548" s="43"/>
    </row>
    <row r="549" spans="28:30" x14ac:dyDescent="0.25">
      <c r="AB549" s="43"/>
      <c r="AC549" s="43"/>
      <c r="AD549" s="43"/>
    </row>
    <row r="550" spans="28:30" x14ac:dyDescent="0.25">
      <c r="AB550" s="43"/>
      <c r="AC550" s="43"/>
      <c r="AD550" s="43"/>
    </row>
    <row r="551" spans="28:30" x14ac:dyDescent="0.25">
      <c r="AB551" s="43"/>
      <c r="AC551" s="43"/>
      <c r="AD551" s="43"/>
    </row>
    <row r="552" spans="28:30" x14ac:dyDescent="0.25">
      <c r="AB552" s="43"/>
      <c r="AC552" s="43"/>
      <c r="AD552" s="43"/>
    </row>
    <row r="553" spans="28:30" x14ac:dyDescent="0.25">
      <c r="AB553" s="43"/>
      <c r="AC553" s="43"/>
      <c r="AD553" s="43"/>
    </row>
    <row r="554" spans="28:30" x14ac:dyDescent="0.25">
      <c r="AB554" s="43"/>
      <c r="AC554" s="43"/>
      <c r="AD554" s="43"/>
    </row>
    <row r="555" spans="28:30" x14ac:dyDescent="0.25">
      <c r="AB555" s="43"/>
      <c r="AC555" s="43"/>
      <c r="AD555" s="43"/>
    </row>
    <row r="556" spans="28:30" x14ac:dyDescent="0.25">
      <c r="AB556" s="43"/>
      <c r="AC556" s="43"/>
      <c r="AD556" s="43"/>
    </row>
    <row r="557" spans="28:30" x14ac:dyDescent="0.25">
      <c r="AB557" s="43"/>
      <c r="AC557" s="43"/>
      <c r="AD557" s="43"/>
    </row>
    <row r="558" spans="28:30" x14ac:dyDescent="0.25">
      <c r="AB558" s="43"/>
      <c r="AC558" s="43"/>
      <c r="AD558" s="43"/>
    </row>
    <row r="559" spans="28:30" x14ac:dyDescent="0.25">
      <c r="AB559" s="43"/>
      <c r="AC559" s="43"/>
      <c r="AD559" s="43"/>
    </row>
    <row r="560" spans="28:30" x14ac:dyDescent="0.25">
      <c r="AB560" s="43"/>
      <c r="AC560" s="43"/>
      <c r="AD560" s="43"/>
    </row>
    <row r="561" spans="28:30" x14ac:dyDescent="0.25">
      <c r="AB561" s="43"/>
      <c r="AC561" s="43"/>
      <c r="AD561" s="43"/>
    </row>
    <row r="562" spans="28:30" x14ac:dyDescent="0.25">
      <c r="AB562" s="43"/>
      <c r="AC562" s="43"/>
      <c r="AD562" s="43"/>
    </row>
    <row r="563" spans="28:30" x14ac:dyDescent="0.25">
      <c r="AB563" s="43"/>
      <c r="AC563" s="43"/>
      <c r="AD563" s="43"/>
    </row>
    <row r="564" spans="28:30" x14ac:dyDescent="0.25">
      <c r="AB564" s="43"/>
      <c r="AC564" s="43"/>
      <c r="AD564" s="43"/>
    </row>
    <row r="565" spans="28:30" x14ac:dyDescent="0.25">
      <c r="AB565" s="43"/>
      <c r="AC565" s="43"/>
      <c r="AD565" s="43"/>
    </row>
    <row r="566" spans="28:30" x14ac:dyDescent="0.25">
      <c r="AB566" s="43"/>
      <c r="AC566" s="43"/>
      <c r="AD566" s="43"/>
    </row>
    <row r="567" spans="28:30" x14ac:dyDescent="0.25">
      <c r="AB567" s="43"/>
      <c r="AC567" s="43"/>
      <c r="AD567" s="43"/>
    </row>
    <row r="568" spans="28:30" x14ac:dyDescent="0.25">
      <c r="AB568" s="43"/>
      <c r="AC568" s="43"/>
      <c r="AD568" s="43"/>
    </row>
    <row r="569" spans="28:30" x14ac:dyDescent="0.25">
      <c r="AB569" s="43"/>
      <c r="AC569" s="43"/>
      <c r="AD569" s="43"/>
    </row>
    <row r="570" spans="28:30" x14ac:dyDescent="0.25">
      <c r="AB570" s="43"/>
      <c r="AC570" s="43"/>
      <c r="AD570" s="43"/>
    </row>
    <row r="571" spans="28:30" x14ac:dyDescent="0.25">
      <c r="AB571" s="43"/>
      <c r="AC571" s="43"/>
      <c r="AD571" s="43"/>
    </row>
    <row r="572" spans="28:30" x14ac:dyDescent="0.25">
      <c r="AB572" s="43"/>
      <c r="AC572" s="43"/>
      <c r="AD572" s="43"/>
    </row>
    <row r="573" spans="28:30" x14ac:dyDescent="0.25">
      <c r="AB573" s="43"/>
      <c r="AC573" s="43"/>
      <c r="AD573" s="43"/>
    </row>
    <row r="574" spans="28:30" x14ac:dyDescent="0.25">
      <c r="AB574" s="43"/>
      <c r="AC574" s="43"/>
      <c r="AD574" s="43"/>
    </row>
    <row r="575" spans="28:30" x14ac:dyDescent="0.25">
      <c r="AB575" s="43"/>
      <c r="AC575" s="43"/>
      <c r="AD575" s="43"/>
    </row>
    <row r="576" spans="28:30" x14ac:dyDescent="0.25">
      <c r="AB576" s="43"/>
      <c r="AC576" s="43"/>
      <c r="AD576" s="43"/>
    </row>
    <row r="577" spans="28:30" x14ac:dyDescent="0.25">
      <c r="AB577" s="43"/>
      <c r="AC577" s="43"/>
      <c r="AD577" s="43"/>
    </row>
    <row r="578" spans="28:30" x14ac:dyDescent="0.25">
      <c r="AB578" s="43"/>
      <c r="AC578" s="43"/>
      <c r="AD578" s="43"/>
    </row>
    <row r="579" spans="28:30" x14ac:dyDescent="0.25">
      <c r="AB579" s="43"/>
      <c r="AC579" s="43"/>
      <c r="AD579" s="43"/>
    </row>
    <row r="580" spans="28:30" x14ac:dyDescent="0.25">
      <c r="AB580" s="43"/>
      <c r="AC580" s="43"/>
      <c r="AD580" s="43"/>
    </row>
    <row r="581" spans="28:30" x14ac:dyDescent="0.25">
      <c r="AB581" s="43"/>
      <c r="AC581" s="43"/>
      <c r="AD581" s="43"/>
    </row>
    <row r="582" spans="28:30" x14ac:dyDescent="0.25">
      <c r="AB582" s="43"/>
      <c r="AC582" s="43"/>
      <c r="AD582" s="43"/>
    </row>
    <row r="583" spans="28:30" x14ac:dyDescent="0.25">
      <c r="AB583" s="43"/>
      <c r="AC583" s="43"/>
      <c r="AD583" s="43"/>
    </row>
    <row r="584" spans="28:30" x14ac:dyDescent="0.25">
      <c r="AB584" s="43"/>
      <c r="AC584" s="43"/>
      <c r="AD584" s="43"/>
    </row>
    <row r="585" spans="28:30" x14ac:dyDescent="0.25">
      <c r="AB585" s="43"/>
      <c r="AC585" s="43"/>
      <c r="AD585" s="43"/>
    </row>
    <row r="586" spans="28:30" x14ac:dyDescent="0.25">
      <c r="AB586" s="43"/>
      <c r="AC586" s="43"/>
      <c r="AD586" s="43"/>
    </row>
    <row r="587" spans="28:30" x14ac:dyDescent="0.25">
      <c r="AB587" s="43"/>
      <c r="AC587" s="43"/>
      <c r="AD587" s="43"/>
    </row>
    <row r="588" spans="28:30" x14ac:dyDescent="0.25">
      <c r="AB588" s="43"/>
      <c r="AC588" s="43"/>
      <c r="AD588" s="43"/>
    </row>
    <row r="589" spans="28:30" x14ac:dyDescent="0.25">
      <c r="AB589" s="43"/>
      <c r="AC589" s="43"/>
      <c r="AD589" s="43"/>
    </row>
    <row r="590" spans="28:30" x14ac:dyDescent="0.25">
      <c r="AB590" s="43"/>
      <c r="AC590" s="43"/>
      <c r="AD590" s="43"/>
    </row>
    <row r="591" spans="28:30" x14ac:dyDescent="0.25">
      <c r="AB591" s="43"/>
      <c r="AC591" s="43"/>
      <c r="AD591" s="43"/>
    </row>
    <row r="592" spans="28:30" x14ac:dyDescent="0.25">
      <c r="AB592" s="43"/>
      <c r="AC592" s="43"/>
      <c r="AD592" s="43"/>
    </row>
    <row r="593" spans="28:30" x14ac:dyDescent="0.25">
      <c r="AB593" s="43"/>
      <c r="AC593" s="43"/>
      <c r="AD593" s="43"/>
    </row>
    <row r="594" spans="28:30" x14ac:dyDescent="0.25">
      <c r="AB594" s="43"/>
      <c r="AC594" s="43"/>
      <c r="AD594" s="43"/>
    </row>
    <row r="595" spans="28:30" x14ac:dyDescent="0.25">
      <c r="AB595" s="43"/>
      <c r="AC595" s="43"/>
      <c r="AD595" s="43"/>
    </row>
    <row r="596" spans="28:30" x14ac:dyDescent="0.25">
      <c r="AB596" s="43"/>
      <c r="AC596" s="43"/>
      <c r="AD596" s="43"/>
    </row>
    <row r="597" spans="28:30" x14ac:dyDescent="0.25">
      <c r="AB597" s="43"/>
      <c r="AC597" s="43"/>
      <c r="AD597" s="43"/>
    </row>
    <row r="598" spans="28:30" x14ac:dyDescent="0.25">
      <c r="AB598" s="43"/>
      <c r="AC598" s="43"/>
      <c r="AD598" s="43"/>
    </row>
    <row r="599" spans="28:30" x14ac:dyDescent="0.25">
      <c r="AB599" s="43"/>
      <c r="AC599" s="43"/>
      <c r="AD599" s="43"/>
    </row>
    <row r="600" spans="28:30" x14ac:dyDescent="0.25">
      <c r="AB600" s="43"/>
      <c r="AC600" s="43"/>
      <c r="AD600" s="43"/>
    </row>
    <row r="601" spans="28:30" x14ac:dyDescent="0.25">
      <c r="AB601" s="43"/>
      <c r="AC601" s="43"/>
      <c r="AD601" s="43"/>
    </row>
    <row r="602" spans="28:30" x14ac:dyDescent="0.25">
      <c r="AB602" s="43"/>
      <c r="AC602" s="43"/>
      <c r="AD602" s="43"/>
    </row>
    <row r="603" spans="28:30" x14ac:dyDescent="0.25">
      <c r="AB603" s="43"/>
      <c r="AC603" s="43"/>
      <c r="AD603" s="43"/>
    </row>
    <row r="604" spans="28:30" x14ac:dyDescent="0.25">
      <c r="AB604" s="43"/>
      <c r="AC604" s="43"/>
      <c r="AD604" s="43"/>
    </row>
    <row r="605" spans="28:30" x14ac:dyDescent="0.25">
      <c r="AB605" s="43"/>
      <c r="AC605" s="43"/>
      <c r="AD605" s="43"/>
    </row>
    <row r="606" spans="28:30" x14ac:dyDescent="0.25">
      <c r="AB606" s="43"/>
      <c r="AC606" s="43"/>
      <c r="AD606" s="43"/>
    </row>
    <row r="607" spans="28:30" x14ac:dyDescent="0.25">
      <c r="AB607" s="43"/>
      <c r="AC607" s="43"/>
      <c r="AD607" s="43"/>
    </row>
    <row r="608" spans="28:30" x14ac:dyDescent="0.25">
      <c r="AB608" s="43"/>
      <c r="AC608" s="43"/>
      <c r="AD608" s="43"/>
    </row>
    <row r="609" spans="28:30" x14ac:dyDescent="0.25">
      <c r="AB609" s="43"/>
      <c r="AC609" s="43"/>
      <c r="AD609" s="43"/>
    </row>
    <row r="610" spans="28:30" x14ac:dyDescent="0.25">
      <c r="AB610" s="43"/>
      <c r="AC610" s="43"/>
      <c r="AD610" s="43"/>
    </row>
    <row r="611" spans="28:30" x14ac:dyDescent="0.25">
      <c r="AB611" s="43"/>
      <c r="AC611" s="43"/>
      <c r="AD611" s="43"/>
    </row>
    <row r="612" spans="28:30" x14ac:dyDescent="0.25">
      <c r="AB612" s="43"/>
      <c r="AC612" s="43"/>
      <c r="AD612" s="43"/>
    </row>
    <row r="613" spans="28:30" x14ac:dyDescent="0.25">
      <c r="AB613" s="43"/>
      <c r="AC613" s="43"/>
      <c r="AD613" s="43"/>
    </row>
    <row r="614" spans="28:30" x14ac:dyDescent="0.25">
      <c r="AB614" s="43"/>
      <c r="AC614" s="43"/>
      <c r="AD614" s="43"/>
    </row>
    <row r="615" spans="28:30" x14ac:dyDescent="0.25">
      <c r="AB615" s="43"/>
      <c r="AC615" s="43"/>
      <c r="AD615" s="43"/>
    </row>
    <row r="616" spans="28:30" x14ac:dyDescent="0.25">
      <c r="AB616" s="43"/>
      <c r="AC616" s="43"/>
      <c r="AD616" s="43"/>
    </row>
    <row r="617" spans="28:30" x14ac:dyDescent="0.25">
      <c r="AB617" s="43"/>
      <c r="AC617" s="43"/>
      <c r="AD617" s="43"/>
    </row>
    <row r="618" spans="28:30" x14ac:dyDescent="0.25">
      <c r="AB618" s="43"/>
      <c r="AC618" s="43"/>
      <c r="AD618" s="43"/>
    </row>
    <row r="619" spans="28:30" x14ac:dyDescent="0.25">
      <c r="AB619" s="43"/>
      <c r="AC619" s="43"/>
      <c r="AD619" s="43"/>
    </row>
    <row r="620" spans="28:30" x14ac:dyDescent="0.25">
      <c r="AB620" s="43"/>
      <c r="AC620" s="43"/>
      <c r="AD620" s="43"/>
    </row>
    <row r="621" spans="28:30" x14ac:dyDescent="0.25">
      <c r="AB621" s="43"/>
      <c r="AC621" s="43"/>
      <c r="AD621" s="43"/>
    </row>
    <row r="622" spans="28:30" x14ac:dyDescent="0.25">
      <c r="AB622" s="43"/>
      <c r="AC622" s="43"/>
      <c r="AD622" s="43"/>
    </row>
    <row r="623" spans="28:30" x14ac:dyDescent="0.25">
      <c r="AB623" s="43"/>
      <c r="AC623" s="43"/>
      <c r="AD623" s="43"/>
    </row>
    <row r="624" spans="28:30" x14ac:dyDescent="0.25">
      <c r="AB624" s="43"/>
      <c r="AC624" s="43"/>
      <c r="AD624" s="43"/>
    </row>
    <row r="625" spans="28:30" x14ac:dyDescent="0.25">
      <c r="AB625" s="43"/>
      <c r="AC625" s="43"/>
      <c r="AD625" s="43"/>
    </row>
    <row r="626" spans="28:30" x14ac:dyDescent="0.25">
      <c r="AB626" s="43"/>
      <c r="AC626" s="43"/>
      <c r="AD626" s="43"/>
    </row>
    <row r="627" spans="28:30" x14ac:dyDescent="0.25">
      <c r="AB627" s="43"/>
      <c r="AC627" s="43"/>
      <c r="AD627" s="43"/>
    </row>
    <row r="628" spans="28:30" x14ac:dyDescent="0.25">
      <c r="AB628" s="43"/>
      <c r="AC628" s="43"/>
      <c r="AD628" s="43"/>
    </row>
    <row r="629" spans="28:30" x14ac:dyDescent="0.25">
      <c r="AB629" s="43"/>
      <c r="AC629" s="43"/>
      <c r="AD629" s="43"/>
    </row>
    <row r="630" spans="28:30" x14ac:dyDescent="0.25">
      <c r="AB630" s="43"/>
      <c r="AC630" s="43"/>
      <c r="AD630" s="43"/>
    </row>
    <row r="631" spans="28:30" x14ac:dyDescent="0.25">
      <c r="AB631" s="43"/>
      <c r="AC631" s="43"/>
      <c r="AD631" s="43"/>
    </row>
    <row r="632" spans="28:30" x14ac:dyDescent="0.25">
      <c r="AB632" s="43"/>
      <c r="AC632" s="43"/>
      <c r="AD632" s="43"/>
    </row>
    <row r="633" spans="28:30" x14ac:dyDescent="0.25">
      <c r="AB633" s="43"/>
      <c r="AC633" s="43"/>
      <c r="AD633" s="43"/>
    </row>
    <row r="634" spans="28:30" x14ac:dyDescent="0.25">
      <c r="AB634" s="43"/>
      <c r="AC634" s="43"/>
      <c r="AD634" s="43"/>
    </row>
    <row r="635" spans="28:30" x14ac:dyDescent="0.25">
      <c r="AB635" s="43"/>
      <c r="AC635" s="43"/>
      <c r="AD635" s="43"/>
    </row>
    <row r="636" spans="28:30" x14ac:dyDescent="0.25">
      <c r="AB636" s="43"/>
      <c r="AC636" s="43"/>
      <c r="AD636" s="43"/>
    </row>
    <row r="637" spans="28:30" x14ac:dyDescent="0.25">
      <c r="AB637" s="43"/>
      <c r="AC637" s="43"/>
      <c r="AD637" s="43"/>
    </row>
    <row r="638" spans="28:30" x14ac:dyDescent="0.25">
      <c r="AB638" s="43"/>
      <c r="AC638" s="43"/>
      <c r="AD638" s="43"/>
    </row>
    <row r="639" spans="28:30" x14ac:dyDescent="0.25">
      <c r="AB639" s="43"/>
      <c r="AC639" s="43"/>
      <c r="AD639" s="43"/>
    </row>
    <row r="640" spans="28:30" x14ac:dyDescent="0.25">
      <c r="AB640" s="43"/>
      <c r="AC640" s="43"/>
      <c r="AD640" s="43"/>
    </row>
    <row r="641" spans="28:30" x14ac:dyDescent="0.25">
      <c r="AB641" s="43"/>
      <c r="AC641" s="43"/>
      <c r="AD641" s="43"/>
    </row>
    <row r="642" spans="28:30" x14ac:dyDescent="0.25">
      <c r="AB642" s="43"/>
      <c r="AC642" s="43"/>
      <c r="AD642" s="43"/>
    </row>
    <row r="643" spans="28:30" x14ac:dyDescent="0.25">
      <c r="AB643" s="43"/>
      <c r="AC643" s="43"/>
      <c r="AD643" s="43"/>
    </row>
    <row r="644" spans="28:30" x14ac:dyDescent="0.25">
      <c r="AB644" s="43"/>
      <c r="AC644" s="43"/>
      <c r="AD644" s="43"/>
    </row>
    <row r="645" spans="28:30" x14ac:dyDescent="0.25">
      <c r="AB645" s="43"/>
      <c r="AC645" s="43"/>
      <c r="AD645" s="43"/>
    </row>
    <row r="646" spans="28:30" x14ac:dyDescent="0.25">
      <c r="AB646" s="43"/>
      <c r="AC646" s="43"/>
      <c r="AD646" s="43"/>
    </row>
    <row r="647" spans="28:30" x14ac:dyDescent="0.25">
      <c r="AB647" s="43"/>
      <c r="AC647" s="43"/>
      <c r="AD647" s="43"/>
    </row>
    <row r="648" spans="28:30" x14ac:dyDescent="0.25">
      <c r="AB648" s="43"/>
      <c r="AC648" s="43"/>
      <c r="AD648" s="43"/>
    </row>
    <row r="649" spans="28:30" x14ac:dyDescent="0.25">
      <c r="AB649" s="43"/>
      <c r="AC649" s="43"/>
      <c r="AD649" s="43"/>
    </row>
    <row r="650" spans="28:30" x14ac:dyDescent="0.25">
      <c r="AB650" s="43"/>
      <c r="AC650" s="43"/>
      <c r="AD650" s="43"/>
    </row>
    <row r="651" spans="28:30" x14ac:dyDescent="0.25">
      <c r="AB651" s="43"/>
      <c r="AC651" s="43"/>
      <c r="AD651" s="43"/>
    </row>
    <row r="652" spans="28:30" x14ac:dyDescent="0.25">
      <c r="AB652" s="43"/>
      <c r="AC652" s="43"/>
      <c r="AD652" s="43"/>
    </row>
    <row r="653" spans="28:30" x14ac:dyDescent="0.25">
      <c r="AB653" s="43"/>
      <c r="AC653" s="43"/>
      <c r="AD653" s="43"/>
    </row>
    <row r="654" spans="28:30" x14ac:dyDescent="0.25">
      <c r="AB654" s="43"/>
      <c r="AC654" s="43"/>
      <c r="AD654" s="43"/>
    </row>
    <row r="655" spans="28:30" x14ac:dyDescent="0.25">
      <c r="AB655" s="43"/>
      <c r="AC655" s="43"/>
      <c r="AD655" s="43"/>
    </row>
    <row r="656" spans="28:30" x14ac:dyDescent="0.25">
      <c r="AB656" s="43"/>
      <c r="AC656" s="43"/>
      <c r="AD656" s="43"/>
    </row>
    <row r="657" spans="28:30" x14ac:dyDescent="0.25">
      <c r="AB657" s="43"/>
      <c r="AC657" s="43"/>
      <c r="AD657" s="43"/>
    </row>
    <row r="658" spans="28:30" x14ac:dyDescent="0.25">
      <c r="AB658" s="43"/>
      <c r="AC658" s="43"/>
      <c r="AD658" s="43"/>
    </row>
    <row r="659" spans="28:30" x14ac:dyDescent="0.25">
      <c r="AB659" s="43"/>
      <c r="AC659" s="43"/>
      <c r="AD659" s="43"/>
    </row>
    <row r="660" spans="28:30" x14ac:dyDescent="0.25">
      <c r="AB660" s="43"/>
      <c r="AC660" s="43"/>
      <c r="AD660" s="43"/>
    </row>
    <row r="661" spans="28:30" x14ac:dyDescent="0.25">
      <c r="AB661" s="43"/>
      <c r="AC661" s="43"/>
      <c r="AD661" s="43"/>
    </row>
    <row r="662" spans="28:30" x14ac:dyDescent="0.25">
      <c r="AB662" s="43"/>
      <c r="AC662" s="43"/>
      <c r="AD662" s="43"/>
    </row>
    <row r="663" spans="28:30" x14ac:dyDescent="0.25">
      <c r="AB663" s="43"/>
      <c r="AC663" s="43"/>
      <c r="AD663" s="43"/>
    </row>
    <row r="664" spans="28:30" x14ac:dyDescent="0.25">
      <c r="AB664" s="43"/>
      <c r="AC664" s="43"/>
      <c r="AD664" s="43"/>
    </row>
    <row r="665" spans="28:30" x14ac:dyDescent="0.25">
      <c r="AB665" s="43"/>
      <c r="AC665" s="43"/>
      <c r="AD665" s="43"/>
    </row>
    <row r="666" spans="28:30" x14ac:dyDescent="0.25">
      <c r="AB666" s="43"/>
      <c r="AC666" s="43"/>
      <c r="AD666" s="43"/>
    </row>
    <row r="667" spans="28:30" x14ac:dyDescent="0.25">
      <c r="AB667" s="43"/>
      <c r="AC667" s="43"/>
      <c r="AD667" s="43"/>
    </row>
    <row r="668" spans="28:30" x14ac:dyDescent="0.25">
      <c r="AB668" s="43"/>
      <c r="AC668" s="43"/>
      <c r="AD668" s="43"/>
    </row>
    <row r="669" spans="28:30" x14ac:dyDescent="0.25">
      <c r="AB669" s="43"/>
      <c r="AC669" s="43"/>
      <c r="AD669" s="43"/>
    </row>
    <row r="670" spans="28:30" x14ac:dyDescent="0.25">
      <c r="AB670" s="43"/>
      <c r="AC670" s="43"/>
      <c r="AD670" s="43"/>
    </row>
    <row r="671" spans="28:30" x14ac:dyDescent="0.25">
      <c r="AB671" s="43"/>
      <c r="AC671" s="43"/>
      <c r="AD671" s="43"/>
    </row>
    <row r="672" spans="28:30" x14ac:dyDescent="0.25">
      <c r="AB672" s="43"/>
      <c r="AC672" s="43"/>
      <c r="AD672" s="43"/>
    </row>
    <row r="673" spans="28:30" x14ac:dyDescent="0.25">
      <c r="AB673" s="43"/>
      <c r="AC673" s="43"/>
      <c r="AD673" s="43"/>
    </row>
    <row r="674" spans="28:30" x14ac:dyDescent="0.25">
      <c r="AB674" s="43"/>
      <c r="AC674" s="43"/>
      <c r="AD674" s="43"/>
    </row>
    <row r="675" spans="28:30" x14ac:dyDescent="0.25">
      <c r="AB675" s="43"/>
      <c r="AC675" s="43"/>
      <c r="AD675" s="43"/>
    </row>
    <row r="676" spans="28:30" x14ac:dyDescent="0.25">
      <c r="AB676" s="43"/>
      <c r="AC676" s="43"/>
      <c r="AD676" s="43"/>
    </row>
    <row r="677" spans="28:30" x14ac:dyDescent="0.25">
      <c r="AB677" s="43"/>
      <c r="AC677" s="43"/>
      <c r="AD677" s="43"/>
    </row>
    <row r="678" spans="28:30" x14ac:dyDescent="0.25">
      <c r="AB678" s="43"/>
      <c r="AC678" s="43"/>
      <c r="AD678" s="43"/>
    </row>
    <row r="679" spans="28:30" x14ac:dyDescent="0.25">
      <c r="AB679" s="43"/>
      <c r="AC679" s="43"/>
      <c r="AD679" s="43"/>
    </row>
    <row r="680" spans="28:30" x14ac:dyDescent="0.25">
      <c r="AB680" s="43"/>
      <c r="AC680" s="43"/>
      <c r="AD680" s="43"/>
    </row>
    <row r="681" spans="28:30" x14ac:dyDescent="0.25">
      <c r="AB681" s="43"/>
      <c r="AC681" s="43"/>
      <c r="AD681" s="43"/>
    </row>
    <row r="682" spans="28:30" x14ac:dyDescent="0.25">
      <c r="AB682" s="43"/>
      <c r="AC682" s="43"/>
      <c r="AD682" s="43"/>
    </row>
    <row r="683" spans="28:30" x14ac:dyDescent="0.25">
      <c r="AB683" s="43"/>
      <c r="AC683" s="43"/>
      <c r="AD683" s="43"/>
    </row>
    <row r="684" spans="28:30" x14ac:dyDescent="0.25">
      <c r="AB684" s="43"/>
      <c r="AC684" s="43"/>
      <c r="AD684" s="43"/>
    </row>
    <row r="685" spans="28:30" x14ac:dyDescent="0.25">
      <c r="AB685" s="43"/>
      <c r="AC685" s="43"/>
      <c r="AD685" s="43"/>
    </row>
    <row r="686" spans="28:30" x14ac:dyDescent="0.25">
      <c r="AB686" s="43"/>
      <c r="AC686" s="43"/>
      <c r="AD686" s="43"/>
    </row>
    <row r="687" spans="28:30" x14ac:dyDescent="0.25">
      <c r="AB687" s="43"/>
      <c r="AC687" s="43"/>
      <c r="AD687" s="43"/>
    </row>
    <row r="688" spans="28:30" x14ac:dyDescent="0.25">
      <c r="AB688" s="43"/>
      <c r="AC688" s="43"/>
      <c r="AD688" s="43"/>
    </row>
    <row r="689" spans="28:30" x14ac:dyDescent="0.25">
      <c r="AB689" s="43"/>
      <c r="AC689" s="43"/>
      <c r="AD689" s="43"/>
    </row>
    <row r="690" spans="28:30" x14ac:dyDescent="0.25">
      <c r="AB690" s="43"/>
      <c r="AC690" s="43"/>
      <c r="AD690" s="43"/>
    </row>
    <row r="691" spans="28:30" x14ac:dyDescent="0.25">
      <c r="AB691" s="43"/>
      <c r="AC691" s="43"/>
      <c r="AD691" s="43"/>
    </row>
    <row r="692" spans="28:30" x14ac:dyDescent="0.25">
      <c r="AB692" s="43"/>
      <c r="AC692" s="43"/>
      <c r="AD692" s="43"/>
    </row>
    <row r="693" spans="28:30" x14ac:dyDescent="0.25">
      <c r="AB693" s="43"/>
      <c r="AC693" s="43"/>
      <c r="AD693" s="43"/>
    </row>
    <row r="694" spans="28:30" x14ac:dyDescent="0.25">
      <c r="AB694" s="43"/>
      <c r="AC694" s="43"/>
      <c r="AD694" s="43"/>
    </row>
    <row r="695" spans="28:30" x14ac:dyDescent="0.25">
      <c r="AB695" s="43"/>
      <c r="AC695" s="43"/>
      <c r="AD695" s="43"/>
    </row>
    <row r="696" spans="28:30" x14ac:dyDescent="0.25">
      <c r="AB696" s="43"/>
      <c r="AC696" s="43"/>
      <c r="AD696" s="43"/>
    </row>
    <row r="697" spans="28:30" x14ac:dyDescent="0.25">
      <c r="AB697" s="43"/>
      <c r="AC697" s="43"/>
      <c r="AD697" s="43"/>
    </row>
    <row r="698" spans="28:30" x14ac:dyDescent="0.25">
      <c r="AB698" s="43"/>
      <c r="AC698" s="43"/>
      <c r="AD698" s="43"/>
    </row>
    <row r="699" spans="28:30" x14ac:dyDescent="0.25">
      <c r="AB699" s="43"/>
      <c r="AC699" s="43"/>
      <c r="AD699" s="43"/>
    </row>
    <row r="700" spans="28:30" x14ac:dyDescent="0.25">
      <c r="AB700" s="43"/>
      <c r="AC700" s="43"/>
      <c r="AD700" s="43"/>
    </row>
    <row r="701" spans="28:30" x14ac:dyDescent="0.25">
      <c r="AB701" s="43"/>
      <c r="AC701" s="43"/>
      <c r="AD701" s="43"/>
    </row>
    <row r="702" spans="28:30" x14ac:dyDescent="0.25">
      <c r="AB702" s="43"/>
      <c r="AC702" s="43"/>
      <c r="AD702" s="43"/>
    </row>
    <row r="703" spans="28:30" x14ac:dyDescent="0.25">
      <c r="AB703" s="43"/>
      <c r="AC703" s="43"/>
      <c r="AD703" s="43"/>
    </row>
    <row r="704" spans="28:30" x14ac:dyDescent="0.25">
      <c r="AB704" s="43"/>
      <c r="AC704" s="43"/>
      <c r="AD704" s="43"/>
    </row>
    <row r="705" spans="28:30" x14ac:dyDescent="0.25">
      <c r="AB705" s="43"/>
      <c r="AC705" s="43"/>
      <c r="AD705" s="43"/>
    </row>
    <row r="706" spans="28:30" x14ac:dyDescent="0.25">
      <c r="AB706" s="43"/>
      <c r="AC706" s="43"/>
      <c r="AD706" s="43"/>
    </row>
    <row r="707" spans="28:30" x14ac:dyDescent="0.25">
      <c r="AB707" s="43"/>
      <c r="AC707" s="43"/>
      <c r="AD707" s="43"/>
    </row>
    <row r="708" spans="28:30" x14ac:dyDescent="0.25">
      <c r="AB708" s="43"/>
      <c r="AC708" s="43"/>
      <c r="AD708" s="43"/>
    </row>
    <row r="709" spans="28:30" x14ac:dyDescent="0.25">
      <c r="AB709" s="43"/>
      <c r="AC709" s="43"/>
      <c r="AD709" s="43"/>
    </row>
    <row r="710" spans="28:30" x14ac:dyDescent="0.25">
      <c r="AB710" s="43"/>
      <c r="AC710" s="43"/>
      <c r="AD710" s="43"/>
    </row>
    <row r="711" spans="28:30" x14ac:dyDescent="0.25">
      <c r="AB711" s="43"/>
      <c r="AC711" s="43"/>
      <c r="AD711" s="43"/>
    </row>
    <row r="712" spans="28:30" x14ac:dyDescent="0.25">
      <c r="AB712" s="43"/>
      <c r="AC712" s="43"/>
      <c r="AD712" s="43"/>
    </row>
    <row r="713" spans="28:30" x14ac:dyDescent="0.25">
      <c r="AB713" s="43"/>
      <c r="AC713" s="43"/>
      <c r="AD713" s="43"/>
    </row>
    <row r="714" spans="28:30" x14ac:dyDescent="0.25">
      <c r="AB714" s="43"/>
      <c r="AC714" s="43"/>
      <c r="AD714" s="43"/>
    </row>
    <row r="715" spans="28:30" x14ac:dyDescent="0.25">
      <c r="AB715" s="43"/>
      <c r="AC715" s="43"/>
      <c r="AD715" s="43"/>
    </row>
    <row r="716" spans="28:30" x14ac:dyDescent="0.25">
      <c r="AB716" s="43"/>
      <c r="AC716" s="43"/>
      <c r="AD716" s="43"/>
    </row>
    <row r="717" spans="28:30" x14ac:dyDescent="0.25">
      <c r="AB717" s="43"/>
      <c r="AC717" s="43"/>
      <c r="AD717" s="43"/>
    </row>
    <row r="718" spans="28:30" x14ac:dyDescent="0.25">
      <c r="AB718" s="43"/>
      <c r="AC718" s="43"/>
      <c r="AD718" s="43"/>
    </row>
    <row r="719" spans="28:30" x14ac:dyDescent="0.25">
      <c r="AB719" s="43"/>
      <c r="AC719" s="43"/>
      <c r="AD719" s="43"/>
    </row>
    <row r="720" spans="28:30" x14ac:dyDescent="0.25">
      <c r="AB720" s="43"/>
      <c r="AC720" s="43"/>
      <c r="AD720" s="43"/>
    </row>
    <row r="721" spans="28:30" x14ac:dyDescent="0.25">
      <c r="AB721" s="43"/>
      <c r="AC721" s="43"/>
      <c r="AD721" s="43"/>
    </row>
    <row r="722" spans="28:30" x14ac:dyDescent="0.25">
      <c r="AB722" s="43"/>
      <c r="AC722" s="43"/>
      <c r="AD722" s="43"/>
    </row>
    <row r="723" spans="28:30" x14ac:dyDescent="0.25">
      <c r="AB723" s="43"/>
      <c r="AC723" s="43"/>
      <c r="AD723" s="43"/>
    </row>
    <row r="724" spans="28:30" x14ac:dyDescent="0.25">
      <c r="AB724" s="43"/>
      <c r="AC724" s="43"/>
      <c r="AD724" s="43"/>
    </row>
    <row r="725" spans="28:30" x14ac:dyDescent="0.25">
      <c r="AB725" s="43"/>
      <c r="AC725" s="43"/>
      <c r="AD725" s="43"/>
    </row>
    <row r="726" spans="28:30" x14ac:dyDescent="0.25">
      <c r="AB726" s="43"/>
      <c r="AC726" s="43"/>
      <c r="AD726" s="43"/>
    </row>
    <row r="727" spans="28:30" x14ac:dyDescent="0.25">
      <c r="AB727" s="43"/>
      <c r="AC727" s="43"/>
      <c r="AD727" s="43"/>
    </row>
    <row r="728" spans="28:30" x14ac:dyDescent="0.25">
      <c r="AB728" s="43"/>
      <c r="AC728" s="43"/>
      <c r="AD728" s="43"/>
    </row>
    <row r="729" spans="28:30" x14ac:dyDescent="0.25">
      <c r="AB729" s="43"/>
      <c r="AC729" s="43"/>
      <c r="AD729" s="43"/>
    </row>
    <row r="730" spans="28:30" x14ac:dyDescent="0.25">
      <c r="AB730" s="43"/>
      <c r="AC730" s="43"/>
      <c r="AD730" s="43"/>
    </row>
    <row r="731" spans="28:30" x14ac:dyDescent="0.25">
      <c r="AB731" s="43"/>
      <c r="AC731" s="43"/>
      <c r="AD731" s="43"/>
    </row>
    <row r="732" spans="28:30" x14ac:dyDescent="0.25">
      <c r="AB732" s="43"/>
      <c r="AC732" s="43"/>
      <c r="AD732" s="43"/>
    </row>
    <row r="733" spans="28:30" x14ac:dyDescent="0.25">
      <c r="AB733" s="43"/>
      <c r="AC733" s="43"/>
      <c r="AD733" s="43"/>
    </row>
    <row r="734" spans="28:30" x14ac:dyDescent="0.25">
      <c r="AB734" s="43"/>
      <c r="AC734" s="43"/>
      <c r="AD734" s="43"/>
    </row>
    <row r="735" spans="28:30" x14ac:dyDescent="0.25">
      <c r="AB735" s="43"/>
      <c r="AC735" s="43"/>
      <c r="AD735" s="43"/>
    </row>
    <row r="736" spans="28:30" x14ac:dyDescent="0.25">
      <c r="AB736" s="43"/>
      <c r="AC736" s="43"/>
      <c r="AD736" s="43"/>
    </row>
    <row r="737" spans="28:30" x14ac:dyDescent="0.25">
      <c r="AB737" s="43"/>
      <c r="AC737" s="43"/>
      <c r="AD737" s="43"/>
    </row>
    <row r="738" spans="28:30" x14ac:dyDescent="0.25">
      <c r="AB738" s="43"/>
      <c r="AC738" s="43"/>
      <c r="AD738" s="43"/>
    </row>
    <row r="739" spans="28:30" x14ac:dyDescent="0.25">
      <c r="AB739" s="43"/>
      <c r="AC739" s="43"/>
      <c r="AD739" s="43"/>
    </row>
    <row r="740" spans="28:30" x14ac:dyDescent="0.25">
      <c r="AB740" s="43"/>
      <c r="AC740" s="43"/>
      <c r="AD740" s="43"/>
    </row>
    <row r="741" spans="28:30" x14ac:dyDescent="0.25">
      <c r="AB741" s="43"/>
      <c r="AC741" s="43"/>
      <c r="AD741" s="43"/>
    </row>
    <row r="742" spans="28:30" x14ac:dyDescent="0.25">
      <c r="AB742" s="43"/>
      <c r="AC742" s="43"/>
      <c r="AD742" s="43"/>
    </row>
    <row r="743" spans="28:30" x14ac:dyDescent="0.25">
      <c r="AB743" s="43"/>
      <c r="AC743" s="43"/>
      <c r="AD743" s="43"/>
    </row>
    <row r="744" spans="28:30" x14ac:dyDescent="0.25">
      <c r="AB744" s="43"/>
      <c r="AC744" s="43"/>
      <c r="AD744" s="43"/>
    </row>
    <row r="745" spans="28:30" x14ac:dyDescent="0.25">
      <c r="AB745" s="43"/>
      <c r="AC745" s="43"/>
      <c r="AD745" s="43"/>
    </row>
    <row r="746" spans="28:30" x14ac:dyDescent="0.25">
      <c r="AB746" s="43"/>
      <c r="AC746" s="43"/>
      <c r="AD746" s="43"/>
    </row>
    <row r="747" spans="28:30" x14ac:dyDescent="0.25">
      <c r="AB747" s="43"/>
      <c r="AC747" s="43"/>
      <c r="AD747" s="43"/>
    </row>
    <row r="748" spans="28:30" x14ac:dyDescent="0.25">
      <c r="AB748" s="43"/>
      <c r="AC748" s="43"/>
      <c r="AD748" s="43"/>
    </row>
    <row r="749" spans="28:30" x14ac:dyDescent="0.25">
      <c r="AB749" s="43"/>
      <c r="AC749" s="43"/>
      <c r="AD749" s="43"/>
    </row>
    <row r="750" spans="28:30" x14ac:dyDescent="0.25">
      <c r="AB750" s="43"/>
      <c r="AC750" s="43"/>
      <c r="AD750" s="43"/>
    </row>
    <row r="751" spans="28:30" x14ac:dyDescent="0.25">
      <c r="AB751" s="43"/>
      <c r="AC751" s="43"/>
      <c r="AD751" s="43"/>
    </row>
    <row r="752" spans="28:30" x14ac:dyDescent="0.25">
      <c r="AB752" s="43"/>
      <c r="AC752" s="43"/>
      <c r="AD752" s="43"/>
    </row>
    <row r="753" spans="28:30" x14ac:dyDescent="0.25">
      <c r="AB753" s="43"/>
      <c r="AC753" s="43"/>
      <c r="AD753" s="43"/>
    </row>
    <row r="754" spans="28:30" x14ac:dyDescent="0.25">
      <c r="AB754" s="43"/>
      <c r="AC754" s="43"/>
      <c r="AD754" s="43"/>
    </row>
    <row r="755" spans="28:30" x14ac:dyDescent="0.25">
      <c r="AB755" s="43"/>
      <c r="AC755" s="43"/>
      <c r="AD755" s="43"/>
    </row>
    <row r="756" spans="28:30" x14ac:dyDescent="0.25">
      <c r="AB756" s="43"/>
      <c r="AC756" s="43"/>
      <c r="AD756" s="43"/>
    </row>
    <row r="757" spans="28:30" x14ac:dyDescent="0.25">
      <c r="AB757" s="43"/>
      <c r="AC757" s="43"/>
      <c r="AD757" s="43"/>
    </row>
    <row r="758" spans="28:30" x14ac:dyDescent="0.25">
      <c r="AB758" s="43"/>
      <c r="AC758" s="43"/>
      <c r="AD758" s="43"/>
    </row>
    <row r="759" spans="28:30" x14ac:dyDescent="0.25">
      <c r="AB759" s="43"/>
      <c r="AC759" s="43"/>
      <c r="AD759" s="43"/>
    </row>
    <row r="760" spans="28:30" x14ac:dyDescent="0.25">
      <c r="AB760" s="43"/>
      <c r="AC760" s="43"/>
      <c r="AD760" s="43"/>
    </row>
    <row r="761" spans="28:30" x14ac:dyDescent="0.25">
      <c r="AB761" s="43"/>
      <c r="AC761" s="43"/>
      <c r="AD761" s="43"/>
    </row>
    <row r="762" spans="28:30" x14ac:dyDescent="0.25">
      <c r="AB762" s="43"/>
      <c r="AC762" s="43"/>
      <c r="AD762" s="43"/>
    </row>
    <row r="763" spans="28:30" x14ac:dyDescent="0.25">
      <c r="AB763" s="43"/>
      <c r="AC763" s="43"/>
      <c r="AD763" s="43"/>
    </row>
    <row r="764" spans="28:30" x14ac:dyDescent="0.25">
      <c r="AB764" s="43"/>
      <c r="AC764" s="43"/>
      <c r="AD764" s="43"/>
    </row>
    <row r="765" spans="28:30" x14ac:dyDescent="0.25">
      <c r="AB765" s="43"/>
      <c r="AC765" s="43"/>
      <c r="AD765" s="43"/>
    </row>
    <row r="766" spans="28:30" x14ac:dyDescent="0.25">
      <c r="AB766" s="43"/>
      <c r="AC766" s="43"/>
      <c r="AD766" s="43"/>
    </row>
    <row r="767" spans="28:30" x14ac:dyDescent="0.25">
      <c r="AB767" s="43"/>
      <c r="AC767" s="43"/>
      <c r="AD767" s="43"/>
    </row>
    <row r="768" spans="28:30" x14ac:dyDescent="0.25">
      <c r="AB768" s="43"/>
      <c r="AC768" s="43"/>
      <c r="AD768" s="43"/>
    </row>
    <row r="769" spans="28:30" x14ac:dyDescent="0.25">
      <c r="AB769" s="43"/>
      <c r="AC769" s="43"/>
      <c r="AD769" s="43"/>
    </row>
    <row r="770" spans="28:30" x14ac:dyDescent="0.25">
      <c r="AB770" s="43"/>
      <c r="AC770" s="43"/>
      <c r="AD770" s="43"/>
    </row>
    <row r="771" spans="28:30" x14ac:dyDescent="0.25">
      <c r="AB771" s="43"/>
      <c r="AC771" s="43"/>
      <c r="AD771" s="43"/>
    </row>
    <row r="772" spans="28:30" x14ac:dyDescent="0.25">
      <c r="AB772" s="43"/>
      <c r="AC772" s="43"/>
      <c r="AD772" s="43"/>
    </row>
    <row r="773" spans="28:30" x14ac:dyDescent="0.25">
      <c r="AB773" s="43"/>
      <c r="AC773" s="43"/>
      <c r="AD773" s="43"/>
    </row>
    <row r="774" spans="28:30" x14ac:dyDescent="0.25">
      <c r="AB774" s="43"/>
      <c r="AC774" s="43"/>
      <c r="AD774" s="43"/>
    </row>
    <row r="775" spans="28:30" x14ac:dyDescent="0.25">
      <c r="AB775" s="43"/>
      <c r="AC775" s="43"/>
      <c r="AD775" s="43"/>
    </row>
    <row r="776" spans="28:30" x14ac:dyDescent="0.25">
      <c r="AB776" s="43"/>
      <c r="AC776" s="43"/>
      <c r="AD776" s="43"/>
    </row>
    <row r="777" spans="28:30" x14ac:dyDescent="0.25">
      <c r="AB777" s="43"/>
      <c r="AC777" s="43"/>
      <c r="AD777" s="43"/>
    </row>
    <row r="778" spans="28:30" x14ac:dyDescent="0.25">
      <c r="AB778" s="43"/>
      <c r="AC778" s="43"/>
      <c r="AD778" s="43"/>
    </row>
    <row r="779" spans="28:30" x14ac:dyDescent="0.25">
      <c r="AB779" s="43"/>
      <c r="AC779" s="43"/>
      <c r="AD779" s="43"/>
    </row>
    <row r="780" spans="28:30" x14ac:dyDescent="0.25">
      <c r="AB780" s="43"/>
      <c r="AC780" s="43"/>
      <c r="AD780" s="43"/>
    </row>
    <row r="781" spans="28:30" x14ac:dyDescent="0.25">
      <c r="AB781" s="43"/>
      <c r="AC781" s="43"/>
      <c r="AD781" s="43"/>
    </row>
    <row r="782" spans="28:30" x14ac:dyDescent="0.25">
      <c r="AB782" s="43"/>
      <c r="AC782" s="43"/>
      <c r="AD782" s="43"/>
    </row>
    <row r="783" spans="28:30" x14ac:dyDescent="0.25">
      <c r="AB783" s="43"/>
      <c r="AC783" s="43"/>
      <c r="AD783" s="43"/>
    </row>
    <row r="784" spans="28:30" x14ac:dyDescent="0.25">
      <c r="AB784" s="43"/>
      <c r="AC784" s="43"/>
      <c r="AD784" s="43"/>
    </row>
    <row r="785" spans="28:30" x14ac:dyDescent="0.25">
      <c r="AB785" s="43"/>
      <c r="AC785" s="43"/>
      <c r="AD785" s="43"/>
    </row>
    <row r="786" spans="28:30" x14ac:dyDescent="0.25">
      <c r="AB786" s="43"/>
      <c r="AC786" s="43"/>
      <c r="AD786" s="43"/>
    </row>
    <row r="787" spans="28:30" x14ac:dyDescent="0.25">
      <c r="AB787" s="43"/>
      <c r="AC787" s="43"/>
      <c r="AD787" s="43"/>
    </row>
    <row r="788" spans="28:30" x14ac:dyDescent="0.25">
      <c r="AB788" s="43"/>
      <c r="AC788" s="43"/>
      <c r="AD788" s="43"/>
    </row>
    <row r="789" spans="28:30" x14ac:dyDescent="0.25">
      <c r="AB789" s="43"/>
      <c r="AC789" s="43"/>
      <c r="AD789" s="43"/>
    </row>
    <row r="790" spans="28:30" x14ac:dyDescent="0.25">
      <c r="AB790" s="43"/>
      <c r="AC790" s="43"/>
      <c r="AD790" s="43"/>
    </row>
    <row r="791" spans="28:30" x14ac:dyDescent="0.25">
      <c r="AB791" s="43"/>
      <c r="AC791" s="43"/>
      <c r="AD791" s="43"/>
    </row>
    <row r="792" spans="28:30" x14ac:dyDescent="0.25">
      <c r="AB792" s="43"/>
      <c r="AC792" s="43"/>
      <c r="AD792" s="43"/>
    </row>
    <row r="793" spans="28:30" x14ac:dyDescent="0.25">
      <c r="AB793" s="43"/>
      <c r="AC793" s="43"/>
      <c r="AD793" s="43"/>
    </row>
    <row r="794" spans="28:30" x14ac:dyDescent="0.25">
      <c r="AB794" s="43"/>
      <c r="AC794" s="43"/>
      <c r="AD794" s="43"/>
    </row>
    <row r="795" spans="28:30" x14ac:dyDescent="0.25">
      <c r="AB795" s="43"/>
      <c r="AC795" s="43"/>
      <c r="AD795" s="43"/>
    </row>
    <row r="796" spans="28:30" x14ac:dyDescent="0.25">
      <c r="AB796" s="43"/>
      <c r="AC796" s="43"/>
      <c r="AD796" s="43"/>
    </row>
    <row r="797" spans="28:30" x14ac:dyDescent="0.25">
      <c r="AB797" s="43"/>
      <c r="AC797" s="43"/>
      <c r="AD797" s="43"/>
    </row>
    <row r="798" spans="28:30" x14ac:dyDescent="0.25">
      <c r="AB798" s="43"/>
      <c r="AC798" s="43"/>
      <c r="AD798" s="43"/>
    </row>
    <row r="799" spans="28:30" x14ac:dyDescent="0.25">
      <c r="AB799" s="43"/>
      <c r="AC799" s="43"/>
      <c r="AD799" s="43"/>
    </row>
    <row r="800" spans="28:30" x14ac:dyDescent="0.25">
      <c r="AB800" s="43"/>
      <c r="AC800" s="43"/>
      <c r="AD800" s="43"/>
    </row>
    <row r="801" spans="28:30" x14ac:dyDescent="0.25">
      <c r="AB801" s="43"/>
      <c r="AC801" s="43"/>
      <c r="AD801" s="43"/>
    </row>
    <row r="802" spans="28:30" x14ac:dyDescent="0.25">
      <c r="AB802" s="43"/>
      <c r="AC802" s="43"/>
      <c r="AD802" s="43"/>
    </row>
    <row r="803" spans="28:30" x14ac:dyDescent="0.25">
      <c r="AB803" s="43"/>
      <c r="AC803" s="43"/>
      <c r="AD803" s="43"/>
    </row>
    <row r="804" spans="28:30" x14ac:dyDescent="0.25">
      <c r="AB804" s="43"/>
      <c r="AC804" s="43"/>
      <c r="AD804" s="43"/>
    </row>
    <row r="805" spans="28:30" x14ac:dyDescent="0.25">
      <c r="AB805" s="43"/>
      <c r="AC805" s="43"/>
      <c r="AD805" s="43"/>
    </row>
    <row r="806" spans="28:30" x14ac:dyDescent="0.25">
      <c r="AB806" s="43"/>
      <c r="AC806" s="43"/>
      <c r="AD806" s="43"/>
    </row>
    <row r="807" spans="28:30" x14ac:dyDescent="0.25">
      <c r="AB807" s="43"/>
      <c r="AC807" s="43"/>
      <c r="AD807" s="43"/>
    </row>
    <row r="808" spans="28:30" x14ac:dyDescent="0.25">
      <c r="AB808" s="43"/>
      <c r="AC808" s="43"/>
      <c r="AD808" s="43"/>
    </row>
    <row r="809" spans="28:30" x14ac:dyDescent="0.25">
      <c r="AB809" s="43"/>
      <c r="AC809" s="43"/>
      <c r="AD809" s="43"/>
    </row>
    <row r="810" spans="28:30" x14ac:dyDescent="0.25">
      <c r="AB810" s="43"/>
      <c r="AC810" s="43"/>
      <c r="AD810" s="43"/>
    </row>
    <row r="811" spans="28:30" x14ac:dyDescent="0.25">
      <c r="AB811" s="43"/>
      <c r="AC811" s="43"/>
      <c r="AD811" s="43"/>
    </row>
    <row r="812" spans="28:30" x14ac:dyDescent="0.25">
      <c r="AB812" s="43"/>
      <c r="AC812" s="43"/>
      <c r="AD812" s="43"/>
    </row>
    <row r="813" spans="28:30" x14ac:dyDescent="0.25">
      <c r="AB813" s="43"/>
      <c r="AC813" s="43"/>
      <c r="AD813" s="43"/>
    </row>
    <row r="814" spans="28:30" x14ac:dyDescent="0.25">
      <c r="AB814" s="43"/>
      <c r="AC814" s="43"/>
      <c r="AD814" s="43"/>
    </row>
    <row r="815" spans="28:30" x14ac:dyDescent="0.25">
      <c r="AB815" s="43"/>
      <c r="AC815" s="43"/>
      <c r="AD815" s="43"/>
    </row>
    <row r="816" spans="28:30" x14ac:dyDescent="0.25">
      <c r="AB816" s="43"/>
      <c r="AC816" s="43"/>
      <c r="AD816" s="43"/>
    </row>
    <row r="817" spans="28:30" x14ac:dyDescent="0.25">
      <c r="AB817" s="43"/>
      <c r="AC817" s="43"/>
      <c r="AD817" s="43"/>
    </row>
    <row r="818" spans="28:30" x14ac:dyDescent="0.25">
      <c r="AB818" s="43"/>
      <c r="AC818" s="43"/>
      <c r="AD818" s="43"/>
    </row>
    <row r="819" spans="28:30" x14ac:dyDescent="0.25">
      <c r="AB819" s="43"/>
      <c r="AC819" s="43"/>
      <c r="AD819" s="43"/>
    </row>
    <row r="820" spans="28:30" x14ac:dyDescent="0.25">
      <c r="AB820" s="43"/>
      <c r="AC820" s="43"/>
      <c r="AD820" s="43"/>
    </row>
    <row r="821" spans="28:30" x14ac:dyDescent="0.25">
      <c r="AB821" s="43"/>
      <c r="AC821" s="43"/>
      <c r="AD821" s="43"/>
    </row>
    <row r="822" spans="28:30" x14ac:dyDescent="0.25">
      <c r="AB822" s="43"/>
      <c r="AC822" s="43"/>
      <c r="AD822" s="43"/>
    </row>
    <row r="823" spans="28:30" x14ac:dyDescent="0.25">
      <c r="AB823" s="43"/>
      <c r="AC823" s="43"/>
      <c r="AD823" s="43"/>
    </row>
    <row r="824" spans="28:30" x14ac:dyDescent="0.25">
      <c r="AB824" s="43"/>
      <c r="AC824" s="43"/>
      <c r="AD824" s="43"/>
    </row>
    <row r="825" spans="28:30" x14ac:dyDescent="0.25">
      <c r="AB825" s="43"/>
      <c r="AC825" s="43"/>
      <c r="AD825" s="43"/>
    </row>
    <row r="826" spans="28:30" x14ac:dyDescent="0.25">
      <c r="AB826" s="43"/>
      <c r="AC826" s="43"/>
      <c r="AD826" s="43"/>
    </row>
    <row r="827" spans="28:30" x14ac:dyDescent="0.25">
      <c r="AB827" s="43"/>
      <c r="AC827" s="43"/>
      <c r="AD827" s="43"/>
    </row>
    <row r="828" spans="28:30" x14ac:dyDescent="0.25">
      <c r="AB828" s="43"/>
      <c r="AC828" s="43"/>
      <c r="AD828" s="43"/>
    </row>
    <row r="829" spans="28:30" x14ac:dyDescent="0.25">
      <c r="AB829" s="43"/>
      <c r="AC829" s="43"/>
      <c r="AD829" s="43"/>
    </row>
    <row r="830" spans="28:30" x14ac:dyDescent="0.25">
      <c r="AB830" s="43"/>
      <c r="AC830" s="43"/>
      <c r="AD830" s="43"/>
    </row>
    <row r="831" spans="28:30" x14ac:dyDescent="0.25">
      <c r="AB831" s="43"/>
      <c r="AC831" s="43"/>
      <c r="AD831" s="43"/>
    </row>
    <row r="832" spans="28:30" x14ac:dyDescent="0.25">
      <c r="AB832" s="43"/>
      <c r="AC832" s="43"/>
      <c r="AD832" s="43"/>
    </row>
    <row r="833" spans="28:30" x14ac:dyDescent="0.25">
      <c r="AB833" s="43"/>
      <c r="AC833" s="43"/>
      <c r="AD833" s="43"/>
    </row>
    <row r="834" spans="28:30" x14ac:dyDescent="0.25">
      <c r="AB834" s="43"/>
      <c r="AC834" s="43"/>
      <c r="AD834" s="43"/>
    </row>
    <row r="835" spans="28:30" x14ac:dyDescent="0.25">
      <c r="AB835" s="43"/>
      <c r="AC835" s="43"/>
      <c r="AD835" s="43"/>
    </row>
    <row r="836" spans="28:30" x14ac:dyDescent="0.25">
      <c r="AB836" s="43"/>
      <c r="AC836" s="43"/>
      <c r="AD836" s="43"/>
    </row>
    <row r="837" spans="28:30" x14ac:dyDescent="0.25">
      <c r="AB837" s="43"/>
      <c r="AC837" s="43"/>
      <c r="AD837" s="43"/>
    </row>
    <row r="838" spans="28:30" x14ac:dyDescent="0.25">
      <c r="AB838" s="43"/>
      <c r="AC838" s="43"/>
      <c r="AD838" s="43"/>
    </row>
    <row r="839" spans="28:30" x14ac:dyDescent="0.25">
      <c r="AB839" s="43"/>
      <c r="AC839" s="43"/>
      <c r="AD839" s="43"/>
    </row>
    <row r="840" spans="28:30" x14ac:dyDescent="0.25">
      <c r="AB840" s="43"/>
      <c r="AC840" s="43"/>
      <c r="AD840" s="43"/>
    </row>
    <row r="841" spans="28:30" x14ac:dyDescent="0.25">
      <c r="AB841" s="43"/>
      <c r="AC841" s="43"/>
      <c r="AD841" s="43"/>
    </row>
    <row r="842" spans="28:30" x14ac:dyDescent="0.25">
      <c r="AB842" s="43"/>
      <c r="AC842" s="43"/>
      <c r="AD842" s="43"/>
    </row>
    <row r="843" spans="28:30" x14ac:dyDescent="0.25">
      <c r="AB843" s="43"/>
      <c r="AC843" s="43"/>
      <c r="AD843" s="43"/>
    </row>
    <row r="844" spans="28:30" x14ac:dyDescent="0.25">
      <c r="AB844" s="43"/>
      <c r="AC844" s="43"/>
      <c r="AD844" s="43"/>
    </row>
    <row r="845" spans="28:30" x14ac:dyDescent="0.25">
      <c r="AB845" s="43"/>
      <c r="AC845" s="43"/>
      <c r="AD845" s="43"/>
    </row>
    <row r="846" spans="28:30" x14ac:dyDescent="0.25">
      <c r="AB846" s="43"/>
      <c r="AC846" s="43"/>
      <c r="AD846" s="43"/>
    </row>
    <row r="847" spans="28:30" x14ac:dyDescent="0.25">
      <c r="AB847" s="43"/>
      <c r="AC847" s="43"/>
      <c r="AD847" s="43"/>
    </row>
    <row r="848" spans="28:30" x14ac:dyDescent="0.25">
      <c r="AB848" s="43"/>
      <c r="AC848" s="43"/>
      <c r="AD848" s="43"/>
    </row>
    <row r="849" spans="28:30" x14ac:dyDescent="0.25">
      <c r="AB849" s="43"/>
      <c r="AC849" s="43"/>
      <c r="AD849" s="43"/>
    </row>
    <row r="850" spans="28:30" x14ac:dyDescent="0.25">
      <c r="AB850" s="43"/>
      <c r="AC850" s="43"/>
      <c r="AD850" s="43"/>
    </row>
    <row r="851" spans="28:30" x14ac:dyDescent="0.25">
      <c r="AB851" s="43"/>
      <c r="AC851" s="43"/>
      <c r="AD851" s="43"/>
    </row>
    <row r="852" spans="28:30" x14ac:dyDescent="0.25">
      <c r="AB852" s="43"/>
      <c r="AC852" s="43"/>
      <c r="AD852" s="43"/>
    </row>
    <row r="853" spans="28:30" x14ac:dyDescent="0.25">
      <c r="AB853" s="43"/>
      <c r="AC853" s="43"/>
      <c r="AD853" s="43"/>
    </row>
    <row r="854" spans="28:30" x14ac:dyDescent="0.25">
      <c r="AB854" s="43"/>
      <c r="AC854" s="43"/>
      <c r="AD854" s="43"/>
    </row>
    <row r="855" spans="28:30" x14ac:dyDescent="0.25">
      <c r="AB855" s="43"/>
      <c r="AC855" s="43"/>
      <c r="AD855" s="43"/>
    </row>
    <row r="856" spans="28:30" x14ac:dyDescent="0.25">
      <c r="AB856" s="43"/>
      <c r="AC856" s="43"/>
      <c r="AD856" s="43"/>
    </row>
    <row r="857" spans="28:30" x14ac:dyDescent="0.25">
      <c r="AB857" s="43"/>
      <c r="AC857" s="43"/>
      <c r="AD857" s="43"/>
    </row>
    <row r="858" spans="28:30" x14ac:dyDescent="0.25">
      <c r="AB858" s="43"/>
      <c r="AC858" s="43"/>
      <c r="AD858" s="43"/>
    </row>
    <row r="859" spans="28:30" x14ac:dyDescent="0.25">
      <c r="AB859" s="43"/>
      <c r="AC859" s="43"/>
      <c r="AD859" s="43"/>
    </row>
    <row r="860" spans="28:30" x14ac:dyDescent="0.25">
      <c r="AB860" s="43"/>
      <c r="AC860" s="43"/>
      <c r="AD860" s="43"/>
    </row>
    <row r="861" spans="28:30" x14ac:dyDescent="0.25">
      <c r="AB861" s="43"/>
      <c r="AC861" s="43"/>
      <c r="AD861" s="43"/>
    </row>
    <row r="862" spans="28:30" x14ac:dyDescent="0.25">
      <c r="AB862" s="43"/>
      <c r="AC862" s="43"/>
      <c r="AD862" s="43"/>
    </row>
    <row r="863" spans="28:30" x14ac:dyDescent="0.25">
      <c r="AB863" s="43"/>
      <c r="AC863" s="43"/>
      <c r="AD863" s="43"/>
    </row>
    <row r="864" spans="28:30" x14ac:dyDescent="0.25">
      <c r="AB864" s="43"/>
      <c r="AC864" s="43"/>
      <c r="AD864" s="43"/>
    </row>
    <row r="865" spans="28:30" x14ac:dyDescent="0.25">
      <c r="AB865" s="43"/>
      <c r="AC865" s="43"/>
      <c r="AD865" s="43"/>
    </row>
    <row r="866" spans="28:30" x14ac:dyDescent="0.25">
      <c r="AB866" s="43"/>
      <c r="AC866" s="43"/>
      <c r="AD866" s="43"/>
    </row>
    <row r="867" spans="28:30" x14ac:dyDescent="0.25">
      <c r="AB867" s="43"/>
      <c r="AC867" s="43"/>
      <c r="AD867" s="43"/>
    </row>
    <row r="868" spans="28:30" x14ac:dyDescent="0.25">
      <c r="AB868" s="43"/>
      <c r="AC868" s="43"/>
      <c r="AD868" s="43"/>
    </row>
    <row r="869" spans="28:30" x14ac:dyDescent="0.25">
      <c r="AB869" s="43"/>
      <c r="AC869" s="43"/>
      <c r="AD869" s="43"/>
    </row>
    <row r="870" spans="28:30" x14ac:dyDescent="0.25">
      <c r="AB870" s="43"/>
      <c r="AC870" s="43"/>
      <c r="AD870" s="43"/>
    </row>
    <row r="871" spans="28:30" x14ac:dyDescent="0.25">
      <c r="AB871" s="43"/>
      <c r="AC871" s="43"/>
      <c r="AD871" s="43"/>
    </row>
    <row r="872" spans="28:30" x14ac:dyDescent="0.25">
      <c r="AB872" s="43"/>
      <c r="AC872" s="43"/>
      <c r="AD872" s="43"/>
    </row>
    <row r="873" spans="28:30" x14ac:dyDescent="0.25">
      <c r="AB873" s="43"/>
      <c r="AC873" s="43"/>
      <c r="AD873" s="43"/>
    </row>
    <row r="874" spans="28:30" x14ac:dyDescent="0.25">
      <c r="AB874" s="43"/>
      <c r="AC874" s="43"/>
      <c r="AD874" s="43"/>
    </row>
    <row r="875" spans="28:30" x14ac:dyDescent="0.25">
      <c r="AB875" s="43"/>
      <c r="AC875" s="43"/>
      <c r="AD875" s="43"/>
    </row>
    <row r="876" spans="28:30" x14ac:dyDescent="0.25">
      <c r="AB876" s="43"/>
      <c r="AC876" s="43"/>
      <c r="AD876" s="43"/>
    </row>
    <row r="877" spans="28:30" x14ac:dyDescent="0.25">
      <c r="AB877" s="43"/>
      <c r="AC877" s="43"/>
      <c r="AD877" s="43"/>
    </row>
    <row r="878" spans="28:30" x14ac:dyDescent="0.25">
      <c r="AB878" s="43"/>
      <c r="AC878" s="43"/>
      <c r="AD878" s="43"/>
    </row>
    <row r="879" spans="28:30" x14ac:dyDescent="0.25">
      <c r="AB879" s="43"/>
      <c r="AC879" s="43"/>
      <c r="AD879" s="43"/>
    </row>
    <row r="880" spans="28:30" x14ac:dyDescent="0.25">
      <c r="AB880" s="43"/>
      <c r="AC880" s="43"/>
      <c r="AD880" s="43"/>
    </row>
    <row r="881" spans="28:30" x14ac:dyDescent="0.25">
      <c r="AB881" s="43"/>
      <c r="AC881" s="43"/>
      <c r="AD881" s="43"/>
    </row>
    <row r="882" spans="28:30" x14ac:dyDescent="0.25">
      <c r="AB882" s="43"/>
      <c r="AC882" s="43"/>
      <c r="AD882" s="43"/>
    </row>
    <row r="883" spans="28:30" x14ac:dyDescent="0.25">
      <c r="AB883" s="43"/>
      <c r="AC883" s="43"/>
      <c r="AD883" s="43"/>
    </row>
    <row r="884" spans="28:30" x14ac:dyDescent="0.25">
      <c r="AB884" s="43"/>
      <c r="AC884" s="43"/>
      <c r="AD884" s="43"/>
    </row>
    <row r="885" spans="28:30" x14ac:dyDescent="0.25">
      <c r="AB885" s="43"/>
      <c r="AC885" s="43"/>
      <c r="AD885" s="43"/>
    </row>
    <row r="886" spans="28:30" x14ac:dyDescent="0.25">
      <c r="AB886" s="43"/>
      <c r="AC886" s="43"/>
      <c r="AD886" s="43"/>
    </row>
    <row r="887" spans="28:30" x14ac:dyDescent="0.25">
      <c r="AB887" s="43"/>
      <c r="AC887" s="43"/>
      <c r="AD887" s="43"/>
    </row>
    <row r="888" spans="28:30" x14ac:dyDescent="0.25">
      <c r="AB888" s="43"/>
      <c r="AC888" s="43"/>
      <c r="AD888" s="43"/>
    </row>
    <row r="889" spans="28:30" x14ac:dyDescent="0.25">
      <c r="AB889" s="43"/>
      <c r="AC889" s="43"/>
      <c r="AD889" s="43"/>
    </row>
    <row r="890" spans="28:30" x14ac:dyDescent="0.25">
      <c r="AB890" s="43"/>
      <c r="AC890" s="43"/>
      <c r="AD890" s="43"/>
    </row>
    <row r="891" spans="28:30" x14ac:dyDescent="0.25">
      <c r="AB891" s="43"/>
      <c r="AC891" s="43"/>
      <c r="AD891" s="43"/>
    </row>
    <row r="892" spans="28:30" x14ac:dyDescent="0.25">
      <c r="AB892" s="43"/>
      <c r="AC892" s="43"/>
      <c r="AD892" s="43"/>
    </row>
    <row r="893" spans="28:30" x14ac:dyDescent="0.25">
      <c r="AB893" s="43"/>
      <c r="AC893" s="43"/>
      <c r="AD893" s="43"/>
    </row>
    <row r="894" spans="28:30" x14ac:dyDescent="0.25">
      <c r="AB894" s="43"/>
      <c r="AC894" s="43"/>
      <c r="AD894" s="43"/>
    </row>
    <row r="895" spans="28:30" x14ac:dyDescent="0.25">
      <c r="AB895" s="43"/>
      <c r="AC895" s="43"/>
      <c r="AD895" s="43"/>
    </row>
    <row r="896" spans="28:30" x14ac:dyDescent="0.25">
      <c r="AB896" s="43"/>
      <c r="AC896" s="43"/>
      <c r="AD896" s="43"/>
    </row>
    <row r="897" spans="28:30" x14ac:dyDescent="0.25">
      <c r="AB897" s="43"/>
      <c r="AC897" s="43"/>
      <c r="AD897" s="43"/>
    </row>
    <row r="898" spans="28:30" x14ac:dyDescent="0.25">
      <c r="AB898" s="43"/>
      <c r="AC898" s="43"/>
      <c r="AD898" s="43"/>
    </row>
    <row r="899" spans="28:30" x14ac:dyDescent="0.25">
      <c r="AB899" s="43"/>
      <c r="AC899" s="43"/>
      <c r="AD899" s="43"/>
    </row>
    <row r="900" spans="28:30" x14ac:dyDescent="0.25">
      <c r="AB900" s="43"/>
      <c r="AC900" s="43"/>
      <c r="AD900" s="43"/>
    </row>
    <row r="901" spans="28:30" x14ac:dyDescent="0.25">
      <c r="AB901" s="43"/>
      <c r="AC901" s="43"/>
      <c r="AD901" s="43"/>
    </row>
    <row r="902" spans="28:30" x14ac:dyDescent="0.25">
      <c r="AB902" s="43"/>
      <c r="AC902" s="43"/>
      <c r="AD902" s="43"/>
    </row>
    <row r="903" spans="28:30" x14ac:dyDescent="0.25">
      <c r="AB903" s="43"/>
      <c r="AC903" s="43"/>
      <c r="AD903" s="43"/>
    </row>
    <row r="904" spans="28:30" x14ac:dyDescent="0.25">
      <c r="AB904" s="43"/>
      <c r="AC904" s="43"/>
      <c r="AD904" s="43"/>
    </row>
    <row r="905" spans="28:30" x14ac:dyDescent="0.25">
      <c r="AB905" s="43"/>
      <c r="AC905" s="43"/>
      <c r="AD905" s="43"/>
    </row>
    <row r="906" spans="28:30" x14ac:dyDescent="0.25">
      <c r="AB906" s="43"/>
      <c r="AC906" s="43"/>
      <c r="AD906" s="43"/>
    </row>
    <row r="907" spans="28:30" x14ac:dyDescent="0.25">
      <c r="AB907" s="43"/>
      <c r="AC907" s="43"/>
      <c r="AD907" s="43"/>
    </row>
    <row r="908" spans="28:30" x14ac:dyDescent="0.25">
      <c r="AB908" s="43"/>
      <c r="AC908" s="43"/>
      <c r="AD908" s="43"/>
    </row>
    <row r="909" spans="28:30" x14ac:dyDescent="0.25">
      <c r="AB909" s="43"/>
      <c r="AC909" s="43"/>
      <c r="AD909" s="43"/>
    </row>
    <row r="910" spans="28:30" x14ac:dyDescent="0.25">
      <c r="AB910" s="43"/>
      <c r="AC910" s="43"/>
      <c r="AD910" s="43"/>
    </row>
    <row r="911" spans="28:30" x14ac:dyDescent="0.25">
      <c r="AB911" s="43"/>
      <c r="AC911" s="43"/>
      <c r="AD911" s="43"/>
    </row>
    <row r="912" spans="28:30" x14ac:dyDescent="0.25">
      <c r="AB912" s="43"/>
      <c r="AC912" s="43"/>
      <c r="AD912" s="43"/>
    </row>
    <row r="913" spans="28:30" x14ac:dyDescent="0.25">
      <c r="AB913" s="43"/>
      <c r="AC913" s="43"/>
      <c r="AD913" s="43"/>
    </row>
    <row r="914" spans="28:30" x14ac:dyDescent="0.25">
      <c r="AB914" s="43"/>
      <c r="AC914" s="43"/>
      <c r="AD914" s="43"/>
    </row>
    <row r="915" spans="28:30" x14ac:dyDescent="0.25">
      <c r="AB915" s="43"/>
      <c r="AC915" s="43"/>
      <c r="AD915" s="43"/>
    </row>
    <row r="916" spans="28:30" x14ac:dyDescent="0.25">
      <c r="AB916" s="43"/>
      <c r="AC916" s="43"/>
      <c r="AD916" s="43"/>
    </row>
    <row r="917" spans="28:30" x14ac:dyDescent="0.25">
      <c r="AB917" s="43"/>
      <c r="AC917" s="43"/>
      <c r="AD917" s="43"/>
    </row>
    <row r="918" spans="28:30" x14ac:dyDescent="0.25">
      <c r="AB918" s="43"/>
      <c r="AC918" s="43"/>
      <c r="AD918" s="43"/>
    </row>
    <row r="919" spans="28:30" x14ac:dyDescent="0.25">
      <c r="AB919" s="43"/>
      <c r="AC919" s="43"/>
      <c r="AD919" s="43"/>
    </row>
    <row r="920" spans="28:30" x14ac:dyDescent="0.25">
      <c r="AB920" s="43"/>
      <c r="AC920" s="43"/>
      <c r="AD920" s="43"/>
    </row>
    <row r="921" spans="28:30" x14ac:dyDescent="0.25">
      <c r="AB921" s="43"/>
      <c r="AC921" s="43"/>
      <c r="AD921" s="43"/>
    </row>
    <row r="922" spans="28:30" x14ac:dyDescent="0.25">
      <c r="AB922" s="43"/>
      <c r="AC922" s="43"/>
      <c r="AD922" s="43"/>
    </row>
    <row r="923" spans="28:30" x14ac:dyDescent="0.25">
      <c r="AB923" s="43"/>
      <c r="AC923" s="43"/>
      <c r="AD923" s="43"/>
    </row>
    <row r="924" spans="28:30" x14ac:dyDescent="0.25">
      <c r="AB924" s="43"/>
      <c r="AC924" s="43"/>
      <c r="AD924" s="43"/>
    </row>
    <row r="925" spans="28:30" x14ac:dyDescent="0.25">
      <c r="AB925" s="43"/>
      <c r="AC925" s="43"/>
      <c r="AD925" s="43"/>
    </row>
    <row r="926" spans="28:30" x14ac:dyDescent="0.25">
      <c r="AB926" s="43"/>
      <c r="AC926" s="43"/>
      <c r="AD926" s="43"/>
    </row>
    <row r="927" spans="28:30" x14ac:dyDescent="0.25">
      <c r="AB927" s="43"/>
      <c r="AC927" s="43"/>
      <c r="AD927" s="43"/>
    </row>
    <row r="928" spans="28:30" x14ac:dyDescent="0.25">
      <c r="AB928" s="43"/>
      <c r="AC928" s="43"/>
      <c r="AD928" s="43"/>
    </row>
    <row r="929" spans="28:30" x14ac:dyDescent="0.25">
      <c r="AB929" s="43"/>
      <c r="AC929" s="43"/>
      <c r="AD929" s="43"/>
    </row>
    <row r="930" spans="28:30" x14ac:dyDescent="0.25">
      <c r="AB930" s="43"/>
      <c r="AC930" s="43"/>
      <c r="AD930" s="43"/>
    </row>
    <row r="931" spans="28:30" x14ac:dyDescent="0.25">
      <c r="AB931" s="43"/>
      <c r="AC931" s="43"/>
      <c r="AD931" s="43"/>
    </row>
    <row r="932" spans="28:30" x14ac:dyDescent="0.25">
      <c r="AB932" s="43"/>
      <c r="AC932" s="43"/>
      <c r="AD932" s="43"/>
    </row>
    <row r="933" spans="28:30" x14ac:dyDescent="0.25">
      <c r="AB933" s="43"/>
      <c r="AC933" s="43"/>
      <c r="AD933" s="43"/>
    </row>
    <row r="934" spans="28:30" x14ac:dyDescent="0.25">
      <c r="AB934" s="43"/>
      <c r="AC934" s="43"/>
      <c r="AD934" s="43"/>
    </row>
    <row r="935" spans="28:30" x14ac:dyDescent="0.25">
      <c r="AB935" s="43"/>
      <c r="AC935" s="43"/>
      <c r="AD935" s="43"/>
    </row>
    <row r="936" spans="28:30" x14ac:dyDescent="0.25">
      <c r="AB936" s="43"/>
      <c r="AC936" s="43"/>
      <c r="AD936" s="43"/>
    </row>
    <row r="937" spans="28:30" x14ac:dyDescent="0.25">
      <c r="AB937" s="43"/>
      <c r="AC937" s="43"/>
      <c r="AD937" s="43"/>
    </row>
    <row r="938" spans="28:30" x14ac:dyDescent="0.25">
      <c r="AB938" s="43"/>
      <c r="AC938" s="43"/>
      <c r="AD938" s="43"/>
    </row>
    <row r="939" spans="28:30" x14ac:dyDescent="0.25">
      <c r="AB939" s="43"/>
      <c r="AC939" s="43"/>
      <c r="AD939" s="43"/>
    </row>
    <row r="940" spans="28:30" x14ac:dyDescent="0.25">
      <c r="AB940" s="43"/>
      <c r="AC940" s="43"/>
      <c r="AD940" s="43"/>
    </row>
    <row r="941" spans="28:30" x14ac:dyDescent="0.25">
      <c r="AB941" s="43"/>
      <c r="AC941" s="43"/>
      <c r="AD941" s="43"/>
    </row>
    <row r="942" spans="28:30" x14ac:dyDescent="0.25">
      <c r="AB942" s="43"/>
      <c r="AC942" s="43"/>
      <c r="AD942" s="43"/>
    </row>
    <row r="943" spans="28:30" x14ac:dyDescent="0.25">
      <c r="AB943" s="43"/>
      <c r="AC943" s="43"/>
      <c r="AD943" s="43"/>
    </row>
    <row r="944" spans="28:30" x14ac:dyDescent="0.25">
      <c r="AB944" s="43"/>
      <c r="AC944" s="43"/>
      <c r="AD944" s="43"/>
    </row>
    <row r="945" spans="28:30" x14ac:dyDescent="0.25">
      <c r="AB945" s="43"/>
      <c r="AC945" s="43"/>
      <c r="AD945" s="43"/>
    </row>
    <row r="946" spans="28:30" x14ac:dyDescent="0.25">
      <c r="AB946" s="43"/>
      <c r="AC946" s="43"/>
      <c r="AD946" s="43"/>
    </row>
    <row r="947" spans="28:30" x14ac:dyDescent="0.25">
      <c r="AB947" s="43"/>
      <c r="AC947" s="43"/>
      <c r="AD947" s="43"/>
    </row>
    <row r="948" spans="28:30" x14ac:dyDescent="0.25">
      <c r="AB948" s="43"/>
      <c r="AC948" s="43"/>
      <c r="AD948" s="43"/>
    </row>
    <row r="949" spans="28:30" x14ac:dyDescent="0.25">
      <c r="AB949" s="43"/>
      <c r="AC949" s="43"/>
      <c r="AD949" s="43"/>
    </row>
    <row r="950" spans="28:30" x14ac:dyDescent="0.25">
      <c r="AB950" s="43"/>
      <c r="AC950" s="43"/>
      <c r="AD950" s="43"/>
    </row>
    <row r="951" spans="28:30" x14ac:dyDescent="0.25">
      <c r="AB951" s="43"/>
      <c r="AC951" s="43"/>
      <c r="AD951" s="43"/>
    </row>
    <row r="952" spans="28:30" x14ac:dyDescent="0.25">
      <c r="AB952" s="43"/>
      <c r="AC952" s="43"/>
      <c r="AD952" s="43"/>
    </row>
    <row r="953" spans="28:30" x14ac:dyDescent="0.25">
      <c r="AB953" s="43"/>
      <c r="AC953" s="43"/>
      <c r="AD953" s="43"/>
    </row>
    <row r="954" spans="28:30" x14ac:dyDescent="0.25">
      <c r="AB954" s="43"/>
      <c r="AC954" s="43"/>
      <c r="AD954" s="43"/>
    </row>
    <row r="955" spans="28:30" x14ac:dyDescent="0.25">
      <c r="AB955" s="43"/>
      <c r="AC955" s="43"/>
      <c r="AD955" s="43"/>
    </row>
    <row r="956" spans="28:30" x14ac:dyDescent="0.25">
      <c r="AB956" s="43"/>
      <c r="AC956" s="43"/>
      <c r="AD956" s="43"/>
    </row>
    <row r="957" spans="28:30" x14ac:dyDescent="0.25">
      <c r="AB957" s="43"/>
      <c r="AC957" s="43"/>
      <c r="AD957" s="43"/>
    </row>
    <row r="958" spans="28:30" x14ac:dyDescent="0.25">
      <c r="AB958" s="43"/>
      <c r="AC958" s="43"/>
      <c r="AD958" s="43"/>
    </row>
    <row r="959" spans="28:30" x14ac:dyDescent="0.25">
      <c r="AB959" s="43"/>
      <c r="AC959" s="43"/>
      <c r="AD959" s="43"/>
    </row>
    <row r="960" spans="28:30" x14ac:dyDescent="0.25">
      <c r="AB960" s="43"/>
      <c r="AC960" s="43"/>
      <c r="AD960" s="43"/>
    </row>
    <row r="961" spans="28:30" x14ac:dyDescent="0.25">
      <c r="AB961" s="43"/>
      <c r="AC961" s="43"/>
      <c r="AD961" s="43"/>
    </row>
    <row r="962" spans="28:30" x14ac:dyDescent="0.25">
      <c r="AB962" s="43"/>
      <c r="AC962" s="43"/>
      <c r="AD962" s="43"/>
    </row>
    <row r="963" spans="28:30" x14ac:dyDescent="0.25">
      <c r="AB963" s="43"/>
      <c r="AC963" s="43"/>
      <c r="AD963" s="43"/>
    </row>
    <row r="964" spans="28:30" x14ac:dyDescent="0.25">
      <c r="AB964" s="43"/>
      <c r="AC964" s="43"/>
      <c r="AD964" s="43"/>
    </row>
    <row r="965" spans="28:30" x14ac:dyDescent="0.25">
      <c r="AB965" s="43"/>
      <c r="AC965" s="43"/>
      <c r="AD965" s="43"/>
    </row>
    <row r="966" spans="28:30" x14ac:dyDescent="0.25">
      <c r="AB966" s="43"/>
      <c r="AC966" s="43"/>
      <c r="AD966" s="43"/>
    </row>
    <row r="967" spans="28:30" x14ac:dyDescent="0.25">
      <c r="AB967" s="43"/>
      <c r="AC967" s="43"/>
      <c r="AD967" s="43"/>
    </row>
    <row r="968" spans="28:30" x14ac:dyDescent="0.25">
      <c r="AB968" s="43"/>
      <c r="AC968" s="43"/>
      <c r="AD968" s="43"/>
    </row>
    <row r="969" spans="28:30" x14ac:dyDescent="0.25">
      <c r="AB969" s="43"/>
      <c r="AC969" s="43"/>
      <c r="AD969" s="43"/>
    </row>
    <row r="970" spans="28:30" x14ac:dyDescent="0.25">
      <c r="AB970" s="43"/>
      <c r="AC970" s="43"/>
      <c r="AD970" s="43"/>
    </row>
    <row r="971" spans="28:30" x14ac:dyDescent="0.25">
      <c r="AB971" s="43"/>
      <c r="AC971" s="43"/>
      <c r="AD971" s="43"/>
    </row>
    <row r="972" spans="28:30" x14ac:dyDescent="0.25">
      <c r="AB972" s="43"/>
      <c r="AC972" s="43"/>
      <c r="AD972" s="43"/>
    </row>
    <row r="973" spans="28:30" x14ac:dyDescent="0.25">
      <c r="AB973" s="43"/>
      <c r="AC973" s="43"/>
      <c r="AD973" s="43"/>
    </row>
    <row r="974" spans="28:30" x14ac:dyDescent="0.25">
      <c r="AB974" s="43"/>
      <c r="AC974" s="43"/>
      <c r="AD974" s="43"/>
    </row>
    <row r="975" spans="28:30" x14ac:dyDescent="0.25">
      <c r="AB975" s="43"/>
      <c r="AC975" s="43"/>
      <c r="AD975" s="43"/>
    </row>
    <row r="976" spans="28:30" x14ac:dyDescent="0.25">
      <c r="AB976" s="43"/>
      <c r="AC976" s="43"/>
      <c r="AD976" s="43"/>
    </row>
    <row r="977" spans="28:30" x14ac:dyDescent="0.25">
      <c r="AB977" s="43"/>
      <c r="AC977" s="43"/>
      <c r="AD977" s="43"/>
    </row>
    <row r="978" spans="28:30" x14ac:dyDescent="0.25">
      <c r="AB978" s="43"/>
      <c r="AC978" s="43"/>
      <c r="AD978" s="43"/>
    </row>
    <row r="979" spans="28:30" x14ac:dyDescent="0.25">
      <c r="AB979" s="43"/>
      <c r="AC979" s="43"/>
      <c r="AD979" s="43"/>
    </row>
    <row r="980" spans="28:30" x14ac:dyDescent="0.25">
      <c r="AB980" s="43"/>
      <c r="AC980" s="43"/>
      <c r="AD980" s="43"/>
    </row>
    <row r="981" spans="28:30" x14ac:dyDescent="0.25">
      <c r="AB981" s="43"/>
      <c r="AC981" s="43"/>
      <c r="AD981" s="43"/>
    </row>
    <row r="982" spans="28:30" x14ac:dyDescent="0.25">
      <c r="AB982" s="43"/>
      <c r="AC982" s="43"/>
      <c r="AD982" s="43"/>
    </row>
    <row r="983" spans="28:30" x14ac:dyDescent="0.25">
      <c r="AB983" s="43"/>
      <c r="AC983" s="43"/>
      <c r="AD983" s="43"/>
    </row>
    <row r="984" spans="28:30" x14ac:dyDescent="0.25">
      <c r="AB984" s="43"/>
      <c r="AC984" s="43"/>
      <c r="AD984" s="43"/>
    </row>
    <row r="985" spans="28:30" x14ac:dyDescent="0.25">
      <c r="AB985" s="43"/>
      <c r="AC985" s="43"/>
      <c r="AD985" s="43"/>
    </row>
    <row r="986" spans="28:30" x14ac:dyDescent="0.25">
      <c r="AB986" s="43"/>
      <c r="AC986" s="43"/>
      <c r="AD986" s="43"/>
    </row>
    <row r="987" spans="28:30" x14ac:dyDescent="0.25">
      <c r="AB987" s="43"/>
      <c r="AC987" s="43"/>
      <c r="AD987" s="43"/>
    </row>
    <row r="988" spans="28:30" x14ac:dyDescent="0.25">
      <c r="AB988" s="43"/>
      <c r="AC988" s="43"/>
      <c r="AD988" s="43"/>
    </row>
    <row r="989" spans="28:30" x14ac:dyDescent="0.25">
      <c r="AB989" s="43"/>
      <c r="AC989" s="43"/>
      <c r="AD989" s="43"/>
    </row>
    <row r="990" spans="28:30" x14ac:dyDescent="0.25">
      <c r="AB990" s="43"/>
      <c r="AC990" s="43"/>
      <c r="AD990" s="43"/>
    </row>
    <row r="991" spans="28:30" x14ac:dyDescent="0.25">
      <c r="AB991" s="43"/>
      <c r="AC991" s="43"/>
      <c r="AD991" s="43"/>
    </row>
    <row r="992" spans="28:30" x14ac:dyDescent="0.25">
      <c r="AB992" s="43"/>
      <c r="AC992" s="43"/>
      <c r="AD992" s="43"/>
    </row>
    <row r="993" spans="28:30" x14ac:dyDescent="0.25">
      <c r="AB993" s="43"/>
      <c r="AC993" s="43"/>
      <c r="AD993" s="43"/>
    </row>
    <row r="994" spans="28:30" x14ac:dyDescent="0.25">
      <c r="AB994" s="43"/>
      <c r="AC994" s="43"/>
      <c r="AD994" s="43"/>
    </row>
    <row r="995" spans="28:30" x14ac:dyDescent="0.25">
      <c r="AB995" s="43"/>
      <c r="AC995" s="43"/>
      <c r="AD995" s="43"/>
    </row>
    <row r="996" spans="28:30" x14ac:dyDescent="0.25">
      <c r="AB996" s="43"/>
      <c r="AC996" s="43"/>
      <c r="AD996" s="43"/>
    </row>
    <row r="997" spans="28:30" x14ac:dyDescent="0.25">
      <c r="AB997" s="43"/>
      <c r="AC997" s="43"/>
      <c r="AD997" s="43"/>
    </row>
    <row r="998" spans="28:30" x14ac:dyDescent="0.25">
      <c r="AB998" s="43"/>
      <c r="AC998" s="43"/>
      <c r="AD998" s="43"/>
    </row>
    <row r="999" spans="28:30" x14ac:dyDescent="0.25">
      <c r="AB999" s="43"/>
      <c r="AC999" s="43"/>
      <c r="AD999" s="43"/>
    </row>
    <row r="1000" spans="28:30" x14ac:dyDescent="0.25">
      <c r="AB1000" s="43"/>
      <c r="AC1000" s="43"/>
      <c r="AD1000" s="43"/>
    </row>
    <row r="1001" spans="28:30" x14ac:dyDescent="0.25">
      <c r="AB1001" s="43"/>
      <c r="AC1001" s="43"/>
      <c r="AD1001" s="43"/>
    </row>
    <row r="1002" spans="28:30" x14ac:dyDescent="0.25">
      <c r="AB1002" s="43"/>
      <c r="AC1002" s="43"/>
      <c r="AD1002" s="43"/>
    </row>
    <row r="1003" spans="28:30" x14ac:dyDescent="0.25">
      <c r="AB1003" s="43"/>
      <c r="AC1003" s="43"/>
      <c r="AD1003" s="43"/>
    </row>
    <row r="1004" spans="28:30" x14ac:dyDescent="0.25">
      <c r="AB1004" s="43"/>
      <c r="AC1004" s="43"/>
      <c r="AD1004" s="43"/>
    </row>
    <row r="1005" spans="28:30" x14ac:dyDescent="0.25">
      <c r="AB1005" s="43"/>
      <c r="AC1005" s="43"/>
      <c r="AD1005" s="43"/>
    </row>
    <row r="1006" spans="28:30" x14ac:dyDescent="0.25">
      <c r="AB1006" s="43"/>
      <c r="AC1006" s="43"/>
      <c r="AD1006" s="43"/>
    </row>
    <row r="1007" spans="28:30" x14ac:dyDescent="0.25">
      <c r="AB1007" s="43"/>
      <c r="AC1007" s="43"/>
      <c r="AD1007" s="43"/>
    </row>
    <row r="1008" spans="28:30" x14ac:dyDescent="0.25">
      <c r="AB1008" s="43"/>
      <c r="AC1008" s="43"/>
      <c r="AD1008" s="43"/>
    </row>
    <row r="1009" spans="28:30" x14ac:dyDescent="0.25">
      <c r="AB1009" s="43"/>
      <c r="AC1009" s="43"/>
      <c r="AD1009" s="43"/>
    </row>
    <row r="1010" spans="28:30" x14ac:dyDescent="0.25">
      <c r="AB1010" s="43"/>
      <c r="AC1010" s="43"/>
      <c r="AD1010" s="43"/>
    </row>
    <row r="1011" spans="28:30" x14ac:dyDescent="0.25">
      <c r="AB1011" s="43"/>
      <c r="AC1011" s="43"/>
      <c r="AD1011" s="43"/>
    </row>
    <row r="1012" spans="28:30" x14ac:dyDescent="0.25">
      <c r="AB1012" s="43"/>
      <c r="AC1012" s="43"/>
      <c r="AD1012" s="43"/>
    </row>
    <row r="1013" spans="28:30" x14ac:dyDescent="0.25">
      <c r="AB1013" s="43"/>
      <c r="AC1013" s="43"/>
      <c r="AD1013" s="43"/>
    </row>
    <row r="1014" spans="28:30" x14ac:dyDescent="0.25">
      <c r="AB1014" s="43"/>
      <c r="AC1014" s="43"/>
      <c r="AD1014" s="43"/>
    </row>
    <row r="1015" spans="28:30" x14ac:dyDescent="0.25">
      <c r="AB1015" s="43"/>
      <c r="AC1015" s="43"/>
      <c r="AD1015" s="43"/>
    </row>
    <row r="1016" spans="28:30" x14ac:dyDescent="0.25">
      <c r="AB1016" s="43"/>
      <c r="AC1016" s="43"/>
      <c r="AD1016" s="43"/>
    </row>
    <row r="1017" spans="28:30" x14ac:dyDescent="0.25">
      <c r="AB1017" s="43"/>
      <c r="AC1017" s="43"/>
      <c r="AD1017" s="43"/>
    </row>
    <row r="1018" spans="28:30" x14ac:dyDescent="0.25">
      <c r="AB1018" s="43"/>
      <c r="AC1018" s="43"/>
      <c r="AD1018" s="43"/>
    </row>
    <row r="1019" spans="28:30" x14ac:dyDescent="0.25">
      <c r="AB1019" s="43"/>
      <c r="AC1019" s="43"/>
      <c r="AD1019" s="43"/>
    </row>
    <row r="1020" spans="28:30" x14ac:dyDescent="0.25">
      <c r="AB1020" s="43"/>
      <c r="AC1020" s="43"/>
      <c r="AD1020" s="43"/>
    </row>
    <row r="1021" spans="28:30" x14ac:dyDescent="0.25">
      <c r="AB1021" s="43"/>
      <c r="AC1021" s="43"/>
      <c r="AD1021" s="43"/>
    </row>
    <row r="1022" spans="28:30" x14ac:dyDescent="0.25">
      <c r="AB1022" s="43"/>
      <c r="AC1022" s="43"/>
      <c r="AD1022" s="43"/>
    </row>
    <row r="1023" spans="28:30" x14ac:dyDescent="0.25">
      <c r="AB1023" s="43"/>
      <c r="AC1023" s="43"/>
      <c r="AD1023" s="43"/>
    </row>
    <row r="1024" spans="28:30" x14ac:dyDescent="0.25">
      <c r="AB1024" s="43"/>
      <c r="AC1024" s="43"/>
      <c r="AD1024" s="43"/>
    </row>
    <row r="1025" spans="28:30" x14ac:dyDescent="0.25">
      <c r="AB1025" s="43"/>
      <c r="AC1025" s="43"/>
      <c r="AD1025" s="43"/>
    </row>
    <row r="1026" spans="28:30" x14ac:dyDescent="0.25">
      <c r="AB1026" s="43"/>
      <c r="AC1026" s="43"/>
      <c r="AD1026" s="43"/>
    </row>
    <row r="1027" spans="28:30" x14ac:dyDescent="0.25">
      <c r="AB1027" s="43"/>
      <c r="AC1027" s="43"/>
      <c r="AD1027" s="43"/>
    </row>
    <row r="1028" spans="28:30" x14ac:dyDescent="0.25">
      <c r="AB1028" s="43"/>
      <c r="AC1028" s="43"/>
      <c r="AD1028" s="43"/>
    </row>
    <row r="1029" spans="28:30" x14ac:dyDescent="0.25">
      <c r="AB1029" s="43"/>
      <c r="AC1029" s="43"/>
      <c r="AD1029" s="43"/>
    </row>
    <row r="1030" spans="28:30" x14ac:dyDescent="0.25">
      <c r="AB1030" s="43"/>
      <c r="AC1030" s="43"/>
      <c r="AD1030" s="43"/>
    </row>
    <row r="1031" spans="28:30" x14ac:dyDescent="0.25">
      <c r="AB1031" s="43"/>
      <c r="AC1031" s="43"/>
      <c r="AD1031" s="43"/>
    </row>
    <row r="1032" spans="28:30" x14ac:dyDescent="0.25">
      <c r="AB1032" s="43"/>
      <c r="AC1032" s="43"/>
      <c r="AD1032" s="43"/>
    </row>
    <row r="1033" spans="28:30" x14ac:dyDescent="0.25">
      <c r="AB1033" s="43"/>
      <c r="AC1033" s="43"/>
      <c r="AD1033" s="43"/>
    </row>
    <row r="1034" spans="28:30" x14ac:dyDescent="0.25">
      <c r="AB1034" s="43"/>
      <c r="AC1034" s="43"/>
      <c r="AD1034" s="43"/>
    </row>
    <row r="1035" spans="28:30" x14ac:dyDescent="0.25">
      <c r="AB1035" s="43"/>
      <c r="AC1035" s="43"/>
      <c r="AD1035" s="43"/>
    </row>
    <row r="1036" spans="28:30" x14ac:dyDescent="0.25">
      <c r="AB1036" s="43"/>
      <c r="AC1036" s="43"/>
      <c r="AD1036" s="43"/>
    </row>
    <row r="1037" spans="28:30" x14ac:dyDescent="0.25">
      <c r="AB1037" s="43"/>
      <c r="AC1037" s="43"/>
      <c r="AD1037" s="43"/>
    </row>
    <row r="1038" spans="28:30" x14ac:dyDescent="0.25">
      <c r="AB1038" s="43"/>
      <c r="AC1038" s="43"/>
      <c r="AD1038" s="43"/>
    </row>
    <row r="1039" spans="28:30" x14ac:dyDescent="0.25">
      <c r="AB1039" s="43"/>
      <c r="AC1039" s="43"/>
      <c r="AD1039" s="43"/>
    </row>
    <row r="1040" spans="28:30" x14ac:dyDescent="0.25">
      <c r="AB1040" s="43"/>
      <c r="AC1040" s="43"/>
      <c r="AD1040" s="43"/>
    </row>
    <row r="1041" spans="28:30" x14ac:dyDescent="0.25">
      <c r="AB1041" s="43"/>
      <c r="AC1041" s="43"/>
      <c r="AD1041" s="43"/>
    </row>
    <row r="1042" spans="28:30" x14ac:dyDescent="0.25">
      <c r="AB1042" s="43"/>
      <c r="AC1042" s="43"/>
      <c r="AD1042" s="43"/>
    </row>
    <row r="1043" spans="28:30" x14ac:dyDescent="0.25">
      <c r="AB1043" s="43"/>
      <c r="AC1043" s="43"/>
      <c r="AD1043" s="43"/>
    </row>
    <row r="1044" spans="28:30" x14ac:dyDescent="0.25">
      <c r="AB1044" s="43"/>
      <c r="AC1044" s="43"/>
      <c r="AD1044" s="43"/>
    </row>
    <row r="1045" spans="28:30" x14ac:dyDescent="0.25">
      <c r="AB1045" s="43"/>
      <c r="AC1045" s="43"/>
      <c r="AD1045" s="43"/>
    </row>
    <row r="1046" spans="28:30" x14ac:dyDescent="0.25">
      <c r="AB1046" s="43"/>
      <c r="AC1046" s="43"/>
      <c r="AD1046" s="43"/>
    </row>
    <row r="1047" spans="28:30" x14ac:dyDescent="0.25">
      <c r="AB1047" s="43"/>
      <c r="AC1047" s="43"/>
      <c r="AD1047" s="43"/>
    </row>
    <row r="1048" spans="28:30" x14ac:dyDescent="0.25">
      <c r="AB1048" s="43"/>
      <c r="AC1048" s="43"/>
      <c r="AD1048" s="43"/>
    </row>
    <row r="1049" spans="28:30" x14ac:dyDescent="0.25">
      <c r="AB1049" s="43"/>
      <c r="AC1049" s="43"/>
      <c r="AD1049" s="43"/>
    </row>
    <row r="1050" spans="28:30" x14ac:dyDescent="0.25">
      <c r="AB1050" s="43"/>
      <c r="AC1050" s="43"/>
      <c r="AD1050" s="43"/>
    </row>
    <row r="1051" spans="28:30" x14ac:dyDescent="0.25">
      <c r="AB1051" s="43"/>
      <c r="AC1051" s="43"/>
      <c r="AD1051" s="43"/>
    </row>
    <row r="1052" spans="28:30" x14ac:dyDescent="0.25">
      <c r="AB1052" s="43"/>
      <c r="AC1052" s="43"/>
      <c r="AD1052" s="43"/>
    </row>
    <row r="1053" spans="28:30" x14ac:dyDescent="0.25">
      <c r="AB1053" s="43"/>
      <c r="AC1053" s="43"/>
      <c r="AD1053" s="43"/>
    </row>
    <row r="1054" spans="28:30" x14ac:dyDescent="0.25">
      <c r="AB1054" s="43"/>
      <c r="AC1054" s="43"/>
      <c r="AD1054" s="43"/>
    </row>
    <row r="1055" spans="28:30" x14ac:dyDescent="0.25">
      <c r="AB1055" s="43"/>
      <c r="AC1055" s="43"/>
      <c r="AD1055" s="43"/>
    </row>
    <row r="1056" spans="28:30" x14ac:dyDescent="0.25">
      <c r="AB1056" s="43"/>
      <c r="AC1056" s="43"/>
      <c r="AD1056" s="43"/>
    </row>
    <row r="1057" spans="28:30" x14ac:dyDescent="0.25">
      <c r="AB1057" s="43"/>
      <c r="AC1057" s="43"/>
      <c r="AD1057" s="43"/>
    </row>
    <row r="1058" spans="28:30" x14ac:dyDescent="0.25">
      <c r="AB1058" s="43"/>
      <c r="AC1058" s="43"/>
      <c r="AD1058" s="43"/>
    </row>
    <row r="1059" spans="28:30" x14ac:dyDescent="0.25">
      <c r="AB1059" s="43"/>
      <c r="AC1059" s="43"/>
      <c r="AD1059" s="43"/>
    </row>
    <row r="1060" spans="28:30" x14ac:dyDescent="0.25">
      <c r="AB1060" s="43"/>
      <c r="AC1060" s="43"/>
      <c r="AD1060" s="43"/>
    </row>
    <row r="1061" spans="28:30" x14ac:dyDescent="0.25">
      <c r="AB1061" s="43"/>
      <c r="AC1061" s="43"/>
      <c r="AD1061" s="43"/>
    </row>
    <row r="1062" spans="28:30" x14ac:dyDescent="0.25">
      <c r="AB1062" s="43"/>
      <c r="AC1062" s="43"/>
      <c r="AD1062" s="43"/>
    </row>
    <row r="1063" spans="28:30" x14ac:dyDescent="0.25">
      <c r="AB1063" s="43"/>
      <c r="AC1063" s="43"/>
      <c r="AD1063" s="43"/>
    </row>
    <row r="1064" spans="28:30" x14ac:dyDescent="0.25">
      <c r="AB1064" s="43"/>
      <c r="AC1064" s="43"/>
      <c r="AD1064" s="43"/>
    </row>
    <row r="1065" spans="28:30" x14ac:dyDescent="0.25">
      <c r="AB1065" s="43"/>
      <c r="AC1065" s="43"/>
      <c r="AD1065" s="43"/>
    </row>
    <row r="1066" spans="28:30" x14ac:dyDescent="0.25">
      <c r="AB1066" s="43"/>
      <c r="AC1066" s="43"/>
      <c r="AD1066" s="43"/>
    </row>
    <row r="1067" spans="28:30" x14ac:dyDescent="0.25">
      <c r="AB1067" s="43"/>
      <c r="AC1067" s="43"/>
      <c r="AD1067" s="43"/>
    </row>
    <row r="1068" spans="28:30" x14ac:dyDescent="0.25">
      <c r="AB1068" s="43"/>
      <c r="AC1068" s="43"/>
      <c r="AD1068" s="43"/>
    </row>
    <row r="1069" spans="28:30" x14ac:dyDescent="0.25">
      <c r="AB1069" s="43"/>
      <c r="AC1069" s="43"/>
      <c r="AD1069" s="43"/>
    </row>
    <row r="1070" spans="28:30" x14ac:dyDescent="0.25">
      <c r="AB1070" s="43"/>
      <c r="AC1070" s="43"/>
      <c r="AD1070" s="43"/>
    </row>
    <row r="1071" spans="28:30" x14ac:dyDescent="0.25">
      <c r="AB1071" s="43"/>
      <c r="AC1071" s="43"/>
      <c r="AD1071" s="43"/>
    </row>
    <row r="1072" spans="28:30" x14ac:dyDescent="0.25">
      <c r="AB1072" s="43"/>
      <c r="AC1072" s="43"/>
      <c r="AD1072" s="43"/>
    </row>
    <row r="1073" spans="28:30" x14ac:dyDescent="0.25">
      <c r="AB1073" s="43"/>
      <c r="AC1073" s="43"/>
      <c r="AD1073" s="43"/>
    </row>
    <row r="1074" spans="28:30" x14ac:dyDescent="0.25">
      <c r="AB1074" s="43"/>
      <c r="AC1074" s="43"/>
      <c r="AD1074" s="43"/>
    </row>
    <row r="1075" spans="28:30" x14ac:dyDescent="0.25">
      <c r="AB1075" s="43"/>
      <c r="AC1075" s="43"/>
      <c r="AD1075" s="43"/>
    </row>
    <row r="1076" spans="28:30" x14ac:dyDescent="0.25">
      <c r="AB1076" s="43"/>
      <c r="AC1076" s="43"/>
      <c r="AD1076" s="43"/>
    </row>
    <row r="1077" spans="28:30" x14ac:dyDescent="0.25">
      <c r="AB1077" s="43"/>
      <c r="AC1077" s="43"/>
      <c r="AD1077" s="43"/>
    </row>
    <row r="1078" spans="28:30" x14ac:dyDescent="0.25">
      <c r="AB1078" s="43"/>
      <c r="AC1078" s="43"/>
      <c r="AD1078" s="43"/>
    </row>
    <row r="1079" spans="28:30" x14ac:dyDescent="0.25">
      <c r="AB1079" s="43"/>
      <c r="AC1079" s="43"/>
      <c r="AD1079" s="43"/>
    </row>
    <row r="1080" spans="28:30" x14ac:dyDescent="0.25">
      <c r="AB1080" s="43"/>
      <c r="AC1080" s="43"/>
      <c r="AD1080" s="43"/>
    </row>
    <row r="1081" spans="28:30" x14ac:dyDescent="0.25">
      <c r="AB1081" s="43"/>
      <c r="AC1081" s="43"/>
      <c r="AD1081" s="43"/>
    </row>
    <row r="1082" spans="28:30" x14ac:dyDescent="0.25">
      <c r="AB1082" s="43"/>
      <c r="AC1082" s="43"/>
      <c r="AD1082" s="43"/>
    </row>
    <row r="1083" spans="28:30" x14ac:dyDescent="0.25">
      <c r="AB1083" s="43"/>
      <c r="AC1083" s="43"/>
      <c r="AD1083" s="43"/>
    </row>
    <row r="1084" spans="28:30" x14ac:dyDescent="0.25">
      <c r="AB1084" s="43"/>
      <c r="AC1084" s="43"/>
      <c r="AD1084" s="43"/>
    </row>
    <row r="1085" spans="28:30" x14ac:dyDescent="0.25">
      <c r="AB1085" s="43"/>
      <c r="AC1085" s="43"/>
      <c r="AD1085" s="43"/>
    </row>
    <row r="1086" spans="28:30" x14ac:dyDescent="0.25">
      <c r="AB1086" s="43"/>
      <c r="AC1086" s="43"/>
      <c r="AD1086" s="43"/>
    </row>
    <row r="1087" spans="28:30" x14ac:dyDescent="0.25">
      <c r="AB1087" s="43"/>
      <c r="AC1087" s="43"/>
      <c r="AD1087" s="43"/>
    </row>
    <row r="1088" spans="28:30" x14ac:dyDescent="0.25">
      <c r="AB1088" s="43"/>
      <c r="AC1088" s="43"/>
      <c r="AD1088" s="43"/>
    </row>
    <row r="1089" spans="28:30" x14ac:dyDescent="0.25">
      <c r="AB1089" s="43"/>
      <c r="AC1089" s="43"/>
      <c r="AD1089" s="43"/>
    </row>
    <row r="1090" spans="28:30" x14ac:dyDescent="0.25">
      <c r="AB1090" s="43"/>
      <c r="AC1090" s="43"/>
      <c r="AD1090" s="43"/>
    </row>
    <row r="1091" spans="28:30" x14ac:dyDescent="0.25">
      <c r="AB1091" s="43"/>
      <c r="AC1091" s="43"/>
      <c r="AD1091" s="43"/>
    </row>
    <row r="1092" spans="28:30" x14ac:dyDescent="0.25">
      <c r="AB1092" s="43"/>
      <c r="AC1092" s="43"/>
      <c r="AD1092" s="43"/>
    </row>
    <row r="1093" spans="28:30" x14ac:dyDescent="0.25">
      <c r="AB1093" s="43"/>
      <c r="AC1093" s="43"/>
      <c r="AD1093" s="43"/>
    </row>
    <row r="1094" spans="28:30" x14ac:dyDescent="0.25">
      <c r="AB1094" s="43"/>
      <c r="AC1094" s="43"/>
      <c r="AD1094" s="43"/>
    </row>
    <row r="1095" spans="28:30" x14ac:dyDescent="0.25">
      <c r="AB1095" s="43"/>
      <c r="AC1095" s="43"/>
      <c r="AD1095" s="43"/>
    </row>
    <row r="1096" spans="28:30" x14ac:dyDescent="0.25">
      <c r="AB1096" s="43"/>
      <c r="AC1096" s="43"/>
      <c r="AD1096" s="43"/>
    </row>
    <row r="1097" spans="28:30" x14ac:dyDescent="0.25">
      <c r="AB1097" s="43"/>
      <c r="AC1097" s="43"/>
      <c r="AD1097" s="43"/>
    </row>
    <row r="1098" spans="28:30" x14ac:dyDescent="0.25">
      <c r="AB1098" s="43"/>
      <c r="AC1098" s="43"/>
      <c r="AD1098" s="43"/>
    </row>
    <row r="1099" spans="28:30" x14ac:dyDescent="0.25">
      <c r="AB1099" s="43"/>
      <c r="AC1099" s="43"/>
      <c r="AD1099" s="43"/>
    </row>
    <row r="1100" spans="28:30" x14ac:dyDescent="0.25">
      <c r="AB1100" s="43"/>
      <c r="AC1100" s="43"/>
      <c r="AD1100" s="43"/>
    </row>
    <row r="1101" spans="28:30" x14ac:dyDescent="0.25">
      <c r="AB1101" s="43"/>
      <c r="AC1101" s="43"/>
      <c r="AD1101" s="43"/>
    </row>
    <row r="1102" spans="28:30" x14ac:dyDescent="0.25">
      <c r="AB1102" s="43"/>
      <c r="AC1102" s="43"/>
      <c r="AD1102" s="43"/>
    </row>
    <row r="1103" spans="28:30" x14ac:dyDescent="0.25">
      <c r="AB1103" s="43"/>
      <c r="AC1103" s="43"/>
      <c r="AD1103" s="43"/>
    </row>
    <row r="1104" spans="28:30" x14ac:dyDescent="0.25">
      <c r="AB1104" s="43"/>
      <c r="AC1104" s="43"/>
      <c r="AD1104" s="43"/>
    </row>
    <row r="1105" spans="28:30" x14ac:dyDescent="0.25">
      <c r="AB1105" s="43"/>
      <c r="AC1105" s="43"/>
      <c r="AD1105" s="43"/>
    </row>
    <row r="1106" spans="28:30" x14ac:dyDescent="0.25">
      <c r="AB1106" s="43"/>
      <c r="AC1106" s="43"/>
      <c r="AD1106" s="43"/>
    </row>
    <row r="1107" spans="28:30" x14ac:dyDescent="0.25">
      <c r="AB1107" s="43"/>
      <c r="AC1107" s="43"/>
      <c r="AD1107" s="43"/>
    </row>
    <row r="1108" spans="28:30" x14ac:dyDescent="0.25">
      <c r="AB1108" s="43"/>
      <c r="AC1108" s="43"/>
      <c r="AD1108" s="43"/>
    </row>
    <row r="1109" spans="28:30" x14ac:dyDescent="0.25">
      <c r="AB1109" s="43"/>
      <c r="AC1109" s="43"/>
      <c r="AD1109" s="43"/>
    </row>
    <row r="1110" spans="28:30" x14ac:dyDescent="0.25">
      <c r="AB1110" s="43"/>
      <c r="AC1110" s="43"/>
      <c r="AD1110" s="43"/>
    </row>
    <row r="1111" spans="28:30" x14ac:dyDescent="0.25">
      <c r="AB1111" s="43"/>
      <c r="AC1111" s="43"/>
      <c r="AD1111" s="43"/>
    </row>
    <row r="1112" spans="28:30" x14ac:dyDescent="0.25">
      <c r="AB1112" s="43"/>
      <c r="AC1112" s="43"/>
      <c r="AD1112" s="43"/>
    </row>
    <row r="1113" spans="28:30" x14ac:dyDescent="0.25">
      <c r="AB1113" s="43"/>
      <c r="AC1113" s="43"/>
      <c r="AD1113" s="43"/>
    </row>
    <row r="1114" spans="28:30" x14ac:dyDescent="0.25">
      <c r="AB1114" s="43"/>
      <c r="AC1114" s="43"/>
      <c r="AD1114" s="43"/>
    </row>
    <row r="1115" spans="28:30" x14ac:dyDescent="0.25">
      <c r="AB1115" s="43"/>
      <c r="AC1115" s="43"/>
      <c r="AD1115" s="43"/>
    </row>
    <row r="1116" spans="28:30" x14ac:dyDescent="0.25">
      <c r="AB1116" s="43"/>
      <c r="AC1116" s="43"/>
      <c r="AD1116" s="43"/>
    </row>
    <row r="1117" spans="28:30" x14ac:dyDescent="0.25">
      <c r="AB1117" s="43"/>
      <c r="AC1117" s="43"/>
      <c r="AD1117" s="43"/>
    </row>
    <row r="1118" spans="28:30" x14ac:dyDescent="0.25">
      <c r="AB1118" s="43"/>
      <c r="AC1118" s="43"/>
      <c r="AD1118" s="43"/>
    </row>
    <row r="1119" spans="28:30" x14ac:dyDescent="0.25">
      <c r="AB1119" s="43"/>
      <c r="AC1119" s="43"/>
      <c r="AD1119" s="43"/>
    </row>
    <row r="1120" spans="28:30" x14ac:dyDescent="0.25">
      <c r="AB1120" s="43"/>
      <c r="AC1120" s="43"/>
      <c r="AD1120" s="43"/>
    </row>
    <row r="1121" spans="28:30" x14ac:dyDescent="0.25">
      <c r="AB1121" s="43"/>
      <c r="AC1121" s="43"/>
      <c r="AD1121" s="43"/>
    </row>
    <row r="1122" spans="28:30" x14ac:dyDescent="0.25">
      <c r="AB1122" s="43"/>
      <c r="AC1122" s="43"/>
      <c r="AD1122" s="43"/>
    </row>
    <row r="1123" spans="28:30" x14ac:dyDescent="0.25">
      <c r="AB1123" s="43"/>
      <c r="AC1123" s="43"/>
      <c r="AD1123" s="43"/>
    </row>
    <row r="1124" spans="28:30" x14ac:dyDescent="0.25">
      <c r="AB1124" s="43"/>
      <c r="AC1124" s="43"/>
      <c r="AD1124" s="43"/>
    </row>
    <row r="1125" spans="28:30" x14ac:dyDescent="0.25">
      <c r="AB1125" s="43"/>
      <c r="AC1125" s="43"/>
      <c r="AD1125" s="43"/>
    </row>
    <row r="1126" spans="28:30" x14ac:dyDescent="0.25">
      <c r="AB1126" s="43"/>
      <c r="AC1126" s="43"/>
      <c r="AD1126" s="43"/>
    </row>
    <row r="1127" spans="28:30" x14ac:dyDescent="0.25">
      <c r="AB1127" s="43"/>
      <c r="AC1127" s="43"/>
      <c r="AD1127" s="43"/>
    </row>
    <row r="1128" spans="28:30" x14ac:dyDescent="0.25">
      <c r="AB1128" s="43"/>
      <c r="AC1128" s="43"/>
      <c r="AD1128" s="43"/>
    </row>
    <row r="1129" spans="28:30" x14ac:dyDescent="0.25">
      <c r="AB1129" s="43"/>
      <c r="AC1129" s="43"/>
      <c r="AD1129" s="43"/>
    </row>
    <row r="1130" spans="28:30" x14ac:dyDescent="0.25">
      <c r="AB1130" s="43"/>
      <c r="AC1130" s="43"/>
      <c r="AD1130" s="43"/>
    </row>
    <row r="1131" spans="28:30" x14ac:dyDescent="0.25">
      <c r="AB1131" s="43"/>
      <c r="AC1131" s="43"/>
      <c r="AD1131" s="43"/>
    </row>
    <row r="1132" spans="28:30" x14ac:dyDescent="0.25">
      <c r="AB1132" s="43"/>
      <c r="AC1132" s="43"/>
      <c r="AD1132" s="43"/>
    </row>
    <row r="1133" spans="28:30" x14ac:dyDescent="0.25">
      <c r="AB1133" s="43"/>
      <c r="AC1133" s="43"/>
      <c r="AD1133" s="43"/>
    </row>
    <row r="1134" spans="28:30" x14ac:dyDescent="0.25">
      <c r="AB1134" s="43"/>
      <c r="AC1134" s="43"/>
      <c r="AD1134" s="43"/>
    </row>
    <row r="1135" spans="28:30" x14ac:dyDescent="0.25">
      <c r="AB1135" s="43"/>
      <c r="AC1135" s="43"/>
      <c r="AD1135" s="43"/>
    </row>
    <row r="1136" spans="28:30" x14ac:dyDescent="0.25">
      <c r="AB1136" s="43"/>
      <c r="AC1136" s="43"/>
      <c r="AD1136" s="43"/>
    </row>
    <row r="1137" spans="28:30" x14ac:dyDescent="0.25">
      <c r="AB1137" s="43"/>
      <c r="AC1137" s="43"/>
      <c r="AD1137" s="43"/>
    </row>
    <row r="1138" spans="28:30" x14ac:dyDescent="0.25">
      <c r="AB1138" s="43"/>
      <c r="AC1138" s="43"/>
      <c r="AD1138" s="43"/>
    </row>
    <row r="1139" spans="28:30" x14ac:dyDescent="0.25">
      <c r="AB1139" s="43"/>
      <c r="AC1139" s="43"/>
      <c r="AD1139" s="43"/>
    </row>
    <row r="1140" spans="28:30" x14ac:dyDescent="0.25">
      <c r="AB1140" s="43"/>
      <c r="AC1140" s="43"/>
      <c r="AD1140" s="43"/>
    </row>
    <row r="1141" spans="28:30" x14ac:dyDescent="0.25">
      <c r="AB1141" s="43"/>
      <c r="AC1141" s="43"/>
      <c r="AD1141" s="43"/>
    </row>
    <row r="1142" spans="28:30" x14ac:dyDescent="0.25">
      <c r="AB1142" s="43"/>
      <c r="AC1142" s="43"/>
      <c r="AD1142" s="43"/>
    </row>
    <row r="1143" spans="28:30" x14ac:dyDescent="0.25">
      <c r="AB1143" s="43"/>
      <c r="AC1143" s="43"/>
      <c r="AD1143" s="43"/>
    </row>
    <row r="1144" spans="28:30" x14ac:dyDescent="0.25">
      <c r="AB1144" s="43"/>
      <c r="AC1144" s="43"/>
      <c r="AD1144" s="43"/>
    </row>
    <row r="1145" spans="28:30" x14ac:dyDescent="0.25">
      <c r="AB1145" s="43"/>
      <c r="AC1145" s="43"/>
      <c r="AD1145" s="43"/>
    </row>
    <row r="1146" spans="28:30" x14ac:dyDescent="0.25">
      <c r="AB1146" s="43"/>
      <c r="AC1146" s="43"/>
      <c r="AD1146" s="43"/>
    </row>
    <row r="1147" spans="28:30" x14ac:dyDescent="0.25">
      <c r="AB1147" s="43"/>
      <c r="AC1147" s="43"/>
      <c r="AD1147" s="43"/>
    </row>
    <row r="1148" spans="28:30" x14ac:dyDescent="0.25">
      <c r="AB1148" s="43"/>
      <c r="AC1148" s="43"/>
      <c r="AD1148" s="43"/>
    </row>
    <row r="1149" spans="28:30" x14ac:dyDescent="0.25">
      <c r="AB1149" s="43"/>
      <c r="AC1149" s="43"/>
      <c r="AD1149" s="43"/>
    </row>
    <row r="1150" spans="28:30" x14ac:dyDescent="0.25">
      <c r="AB1150" s="43"/>
      <c r="AC1150" s="43"/>
      <c r="AD1150" s="43"/>
    </row>
    <row r="1151" spans="28:30" x14ac:dyDescent="0.25">
      <c r="AB1151" s="43"/>
      <c r="AC1151" s="43"/>
      <c r="AD1151" s="43"/>
    </row>
    <row r="1152" spans="28:30" x14ac:dyDescent="0.25">
      <c r="AB1152" s="43"/>
      <c r="AC1152" s="43"/>
      <c r="AD1152" s="43"/>
    </row>
    <row r="1153" spans="28:30" x14ac:dyDescent="0.25">
      <c r="AB1153" s="43"/>
      <c r="AC1153" s="43"/>
      <c r="AD1153" s="43"/>
    </row>
    <row r="1154" spans="28:30" x14ac:dyDescent="0.25">
      <c r="AB1154" s="43"/>
      <c r="AC1154" s="43"/>
      <c r="AD1154" s="43"/>
    </row>
    <row r="1155" spans="28:30" x14ac:dyDescent="0.25">
      <c r="AB1155" s="43"/>
      <c r="AC1155" s="43"/>
      <c r="AD1155" s="43"/>
    </row>
    <row r="1156" spans="28:30" x14ac:dyDescent="0.25">
      <c r="AB1156" s="43"/>
      <c r="AC1156" s="43"/>
      <c r="AD1156" s="43"/>
    </row>
    <row r="1157" spans="28:30" x14ac:dyDescent="0.25">
      <c r="AB1157" s="43"/>
      <c r="AC1157" s="43"/>
      <c r="AD1157" s="43"/>
    </row>
    <row r="1158" spans="28:30" x14ac:dyDescent="0.25">
      <c r="AB1158" s="43"/>
      <c r="AC1158" s="43"/>
      <c r="AD1158" s="43"/>
    </row>
    <row r="1159" spans="28:30" x14ac:dyDescent="0.25">
      <c r="AB1159" s="43"/>
      <c r="AC1159" s="43"/>
      <c r="AD1159" s="43"/>
    </row>
    <row r="1160" spans="28:30" x14ac:dyDescent="0.25">
      <c r="AB1160" s="43"/>
      <c r="AC1160" s="43"/>
      <c r="AD1160" s="43"/>
    </row>
    <row r="1161" spans="28:30" x14ac:dyDescent="0.25">
      <c r="AB1161" s="43"/>
      <c r="AC1161" s="43"/>
      <c r="AD1161" s="43"/>
    </row>
    <row r="1162" spans="28:30" x14ac:dyDescent="0.25">
      <c r="AB1162" s="43"/>
      <c r="AC1162" s="43"/>
      <c r="AD1162" s="43"/>
    </row>
    <row r="1163" spans="28:30" x14ac:dyDescent="0.25">
      <c r="AB1163" s="43"/>
      <c r="AC1163" s="43"/>
      <c r="AD1163" s="43"/>
    </row>
    <row r="1164" spans="28:30" x14ac:dyDescent="0.25">
      <c r="AB1164" s="43"/>
      <c r="AC1164" s="43"/>
      <c r="AD1164" s="43"/>
    </row>
    <row r="1165" spans="28:30" x14ac:dyDescent="0.25">
      <c r="AB1165" s="43"/>
      <c r="AC1165" s="43"/>
      <c r="AD1165" s="43"/>
    </row>
    <row r="1166" spans="28:30" x14ac:dyDescent="0.25">
      <c r="AB1166" s="43"/>
      <c r="AC1166" s="43"/>
      <c r="AD1166" s="43"/>
    </row>
    <row r="1167" spans="28:30" x14ac:dyDescent="0.25">
      <c r="AB1167" s="43"/>
      <c r="AC1167" s="43"/>
      <c r="AD1167" s="43"/>
    </row>
    <row r="1168" spans="28:30" x14ac:dyDescent="0.25">
      <c r="AB1168" s="43"/>
      <c r="AC1168" s="43"/>
      <c r="AD1168" s="43"/>
    </row>
    <row r="1169" spans="28:30" x14ac:dyDescent="0.25">
      <c r="AB1169" s="43"/>
      <c r="AC1169" s="43"/>
      <c r="AD1169" s="43"/>
    </row>
    <row r="1170" spans="28:30" x14ac:dyDescent="0.25">
      <c r="AB1170" s="43"/>
      <c r="AC1170" s="43"/>
      <c r="AD1170" s="43"/>
    </row>
    <row r="1171" spans="28:30" x14ac:dyDescent="0.25">
      <c r="AB1171" s="43"/>
      <c r="AC1171" s="43"/>
      <c r="AD1171" s="43"/>
    </row>
    <row r="1172" spans="28:30" x14ac:dyDescent="0.25">
      <c r="AB1172" s="43"/>
      <c r="AC1172" s="43"/>
      <c r="AD1172" s="43"/>
    </row>
    <row r="1173" spans="28:30" x14ac:dyDescent="0.25">
      <c r="AB1173" s="43"/>
      <c r="AC1173" s="43"/>
      <c r="AD1173" s="43"/>
    </row>
    <row r="1174" spans="28:30" x14ac:dyDescent="0.25">
      <c r="AB1174" s="43"/>
      <c r="AC1174" s="43"/>
      <c r="AD1174" s="43"/>
    </row>
    <row r="1175" spans="28:30" x14ac:dyDescent="0.25">
      <c r="AB1175" s="43"/>
      <c r="AC1175" s="43"/>
      <c r="AD1175" s="43"/>
    </row>
    <row r="1176" spans="28:30" x14ac:dyDescent="0.25">
      <c r="AB1176" s="43"/>
      <c r="AC1176" s="43"/>
      <c r="AD1176" s="43"/>
    </row>
    <row r="1177" spans="28:30" x14ac:dyDescent="0.25">
      <c r="AB1177" s="43"/>
      <c r="AC1177" s="43"/>
      <c r="AD1177" s="43"/>
    </row>
    <row r="1178" spans="28:30" x14ac:dyDescent="0.25">
      <c r="AB1178" s="43"/>
      <c r="AC1178" s="43"/>
      <c r="AD1178" s="43"/>
    </row>
    <row r="1179" spans="28:30" x14ac:dyDescent="0.25">
      <c r="AB1179" s="43"/>
      <c r="AC1179" s="43"/>
      <c r="AD1179" s="43"/>
    </row>
    <row r="1180" spans="28:30" x14ac:dyDescent="0.25">
      <c r="AB1180" s="43"/>
      <c r="AC1180" s="43"/>
      <c r="AD1180" s="43"/>
    </row>
    <row r="1181" spans="28:30" x14ac:dyDescent="0.25">
      <c r="AB1181" s="43"/>
      <c r="AC1181" s="43"/>
      <c r="AD1181" s="43"/>
    </row>
    <row r="1182" spans="28:30" x14ac:dyDescent="0.25">
      <c r="AB1182" s="43"/>
      <c r="AC1182" s="43"/>
      <c r="AD1182" s="43"/>
    </row>
    <row r="1183" spans="28:30" x14ac:dyDescent="0.25">
      <c r="AB1183" s="43"/>
      <c r="AC1183" s="43"/>
      <c r="AD1183" s="43"/>
    </row>
    <row r="1184" spans="28:30" x14ac:dyDescent="0.25">
      <c r="AB1184" s="43"/>
      <c r="AC1184" s="43"/>
      <c r="AD1184" s="43"/>
    </row>
    <row r="1185" spans="28:30" x14ac:dyDescent="0.25">
      <c r="AB1185" s="43"/>
      <c r="AC1185" s="43"/>
      <c r="AD1185" s="43"/>
    </row>
    <row r="1186" spans="28:30" x14ac:dyDescent="0.25">
      <c r="AB1186" s="43"/>
      <c r="AC1186" s="43"/>
      <c r="AD1186" s="43"/>
    </row>
    <row r="1187" spans="28:30" x14ac:dyDescent="0.25">
      <c r="AB1187" s="43"/>
      <c r="AC1187" s="43"/>
      <c r="AD1187" s="43"/>
    </row>
    <row r="1188" spans="28:30" x14ac:dyDescent="0.25">
      <c r="AB1188" s="43"/>
      <c r="AC1188" s="43"/>
      <c r="AD1188" s="43"/>
    </row>
    <row r="1189" spans="28:30" x14ac:dyDescent="0.25">
      <c r="AB1189" s="43"/>
      <c r="AC1189" s="43"/>
      <c r="AD1189" s="43"/>
    </row>
    <row r="1190" spans="28:30" x14ac:dyDescent="0.25">
      <c r="AB1190" s="43"/>
      <c r="AC1190" s="43"/>
      <c r="AD1190" s="43"/>
    </row>
    <row r="1191" spans="28:30" x14ac:dyDescent="0.25">
      <c r="AB1191" s="43"/>
      <c r="AC1191" s="43"/>
      <c r="AD1191" s="43"/>
    </row>
    <row r="1192" spans="28:30" x14ac:dyDescent="0.25">
      <c r="AB1192" s="43"/>
      <c r="AC1192" s="43"/>
      <c r="AD1192" s="43"/>
    </row>
    <row r="1193" spans="28:30" x14ac:dyDescent="0.25">
      <c r="AB1193" s="43"/>
      <c r="AC1193" s="43"/>
      <c r="AD1193" s="43"/>
    </row>
    <row r="1194" spans="28:30" x14ac:dyDescent="0.25">
      <c r="AB1194" s="43"/>
      <c r="AC1194" s="43"/>
      <c r="AD1194" s="43"/>
    </row>
    <row r="1195" spans="28:30" x14ac:dyDescent="0.25">
      <c r="AB1195" s="43"/>
      <c r="AC1195" s="43"/>
      <c r="AD1195" s="43"/>
    </row>
    <row r="1196" spans="28:30" x14ac:dyDescent="0.25">
      <c r="AB1196" s="43"/>
      <c r="AC1196" s="43"/>
      <c r="AD1196" s="43"/>
    </row>
    <row r="1197" spans="28:30" x14ac:dyDescent="0.25">
      <c r="AB1197" s="43"/>
      <c r="AC1197" s="43"/>
      <c r="AD1197" s="43"/>
    </row>
    <row r="1198" spans="28:30" x14ac:dyDescent="0.25">
      <c r="AB1198" s="43"/>
      <c r="AC1198" s="43"/>
      <c r="AD1198" s="43"/>
    </row>
    <row r="1199" spans="28:30" x14ac:dyDescent="0.25">
      <c r="AB1199" s="43"/>
      <c r="AC1199" s="43"/>
      <c r="AD1199" s="43"/>
    </row>
    <row r="1200" spans="28:30" x14ac:dyDescent="0.25">
      <c r="AB1200" s="43"/>
      <c r="AC1200" s="43"/>
      <c r="AD1200" s="43"/>
    </row>
    <row r="1201" spans="28:30" x14ac:dyDescent="0.25">
      <c r="AB1201" s="43"/>
      <c r="AC1201" s="43"/>
      <c r="AD1201" s="43"/>
    </row>
    <row r="1202" spans="28:30" x14ac:dyDescent="0.25">
      <c r="AB1202" s="43"/>
      <c r="AC1202" s="43"/>
      <c r="AD1202" s="43"/>
    </row>
    <row r="1203" spans="28:30" x14ac:dyDescent="0.25">
      <c r="AB1203" s="43"/>
      <c r="AC1203" s="43"/>
      <c r="AD1203" s="43"/>
    </row>
    <row r="1204" spans="28:30" x14ac:dyDescent="0.25">
      <c r="AB1204" s="43"/>
      <c r="AC1204" s="43"/>
      <c r="AD1204" s="43"/>
    </row>
    <row r="1205" spans="28:30" x14ac:dyDescent="0.25">
      <c r="AB1205" s="43"/>
      <c r="AC1205" s="43"/>
      <c r="AD1205" s="43"/>
    </row>
    <row r="1206" spans="28:30" x14ac:dyDescent="0.25">
      <c r="AB1206" s="43"/>
      <c r="AC1206" s="43"/>
      <c r="AD1206" s="43"/>
    </row>
    <row r="1207" spans="28:30" x14ac:dyDescent="0.25">
      <c r="AB1207" s="43"/>
      <c r="AC1207" s="43"/>
      <c r="AD1207" s="43"/>
    </row>
    <row r="1208" spans="28:30" x14ac:dyDescent="0.25">
      <c r="AB1208" s="43"/>
      <c r="AC1208" s="43"/>
      <c r="AD1208" s="43"/>
    </row>
    <row r="1209" spans="28:30" x14ac:dyDescent="0.25">
      <c r="AB1209" s="43"/>
      <c r="AC1209" s="43"/>
      <c r="AD1209" s="43"/>
    </row>
    <row r="1210" spans="28:30" x14ac:dyDescent="0.25">
      <c r="AB1210" s="43"/>
      <c r="AC1210" s="43"/>
      <c r="AD1210" s="43"/>
    </row>
    <row r="1211" spans="28:30" x14ac:dyDescent="0.25">
      <c r="AB1211" s="43"/>
      <c r="AC1211" s="43"/>
      <c r="AD1211" s="43"/>
    </row>
    <row r="1212" spans="28:30" x14ac:dyDescent="0.25">
      <c r="AB1212" s="43"/>
      <c r="AC1212" s="43"/>
      <c r="AD1212" s="43"/>
    </row>
    <row r="1213" spans="28:30" x14ac:dyDescent="0.25">
      <c r="AB1213" s="43"/>
      <c r="AC1213" s="43"/>
      <c r="AD1213" s="43"/>
    </row>
    <row r="1214" spans="28:30" x14ac:dyDescent="0.25">
      <c r="AB1214" s="43"/>
      <c r="AC1214" s="43"/>
      <c r="AD1214" s="43"/>
    </row>
    <row r="1215" spans="28:30" x14ac:dyDescent="0.25">
      <c r="AB1215" s="43"/>
      <c r="AC1215" s="43"/>
      <c r="AD1215" s="43"/>
    </row>
    <row r="1216" spans="28:30" x14ac:dyDescent="0.25">
      <c r="AB1216" s="43"/>
      <c r="AC1216" s="43"/>
      <c r="AD1216" s="43"/>
    </row>
    <row r="1217" spans="28:30" x14ac:dyDescent="0.25">
      <c r="AB1217" s="43"/>
      <c r="AC1217" s="43"/>
      <c r="AD1217" s="43"/>
    </row>
    <row r="1218" spans="28:30" x14ac:dyDescent="0.25">
      <c r="AB1218" s="43"/>
      <c r="AC1218" s="43"/>
      <c r="AD1218" s="43"/>
    </row>
    <row r="1219" spans="28:30" x14ac:dyDescent="0.25">
      <c r="AB1219" s="43"/>
      <c r="AC1219" s="43"/>
      <c r="AD1219" s="43"/>
    </row>
    <row r="1220" spans="28:30" x14ac:dyDescent="0.25">
      <c r="AB1220" s="43"/>
      <c r="AC1220" s="43"/>
      <c r="AD1220" s="43"/>
    </row>
    <row r="1221" spans="28:30" x14ac:dyDescent="0.25">
      <c r="AB1221" s="43"/>
      <c r="AC1221" s="43"/>
      <c r="AD1221" s="43"/>
    </row>
    <row r="1222" spans="28:30" x14ac:dyDescent="0.25">
      <c r="AB1222" s="43"/>
      <c r="AC1222" s="43"/>
      <c r="AD1222" s="43"/>
    </row>
    <row r="1223" spans="28:30" x14ac:dyDescent="0.25">
      <c r="AB1223" s="43"/>
      <c r="AC1223" s="43"/>
      <c r="AD1223" s="43"/>
    </row>
    <row r="1224" spans="28:30" x14ac:dyDescent="0.25">
      <c r="AB1224" s="43"/>
      <c r="AC1224" s="43"/>
      <c r="AD1224" s="43"/>
    </row>
    <row r="1225" spans="28:30" x14ac:dyDescent="0.25">
      <c r="AB1225" s="43"/>
      <c r="AC1225" s="43"/>
      <c r="AD1225" s="43"/>
    </row>
    <row r="1226" spans="28:30" x14ac:dyDescent="0.25">
      <c r="AB1226" s="43"/>
      <c r="AC1226" s="43"/>
      <c r="AD1226" s="43"/>
    </row>
    <row r="1227" spans="28:30" x14ac:dyDescent="0.25">
      <c r="AB1227" s="43"/>
      <c r="AC1227" s="43"/>
      <c r="AD1227" s="43"/>
    </row>
    <row r="1228" spans="28:30" x14ac:dyDescent="0.25">
      <c r="AB1228" s="43"/>
      <c r="AC1228" s="43"/>
      <c r="AD1228" s="43"/>
    </row>
    <row r="1229" spans="28:30" x14ac:dyDescent="0.25">
      <c r="AB1229" s="43"/>
      <c r="AC1229" s="43"/>
      <c r="AD1229" s="43"/>
    </row>
    <row r="1230" spans="28:30" x14ac:dyDescent="0.25">
      <c r="AB1230" s="43"/>
      <c r="AC1230" s="43"/>
      <c r="AD1230" s="43"/>
    </row>
    <row r="1231" spans="28:30" x14ac:dyDescent="0.25">
      <c r="AB1231" s="43"/>
      <c r="AC1231" s="43"/>
      <c r="AD1231" s="43"/>
    </row>
    <row r="1232" spans="28:30" x14ac:dyDescent="0.25">
      <c r="AB1232" s="43"/>
      <c r="AC1232" s="43"/>
      <c r="AD1232" s="43"/>
    </row>
    <row r="1233" spans="28:30" x14ac:dyDescent="0.25">
      <c r="AB1233" s="43"/>
      <c r="AC1233" s="43"/>
      <c r="AD1233" s="43"/>
    </row>
    <row r="1234" spans="28:30" x14ac:dyDescent="0.25">
      <c r="AB1234" s="43"/>
      <c r="AC1234" s="43"/>
      <c r="AD1234" s="43"/>
    </row>
    <row r="1235" spans="28:30" x14ac:dyDescent="0.25">
      <c r="AB1235" s="43"/>
      <c r="AC1235" s="43"/>
      <c r="AD1235" s="43"/>
    </row>
    <row r="1236" spans="28:30" x14ac:dyDescent="0.25">
      <c r="AB1236" s="43"/>
      <c r="AC1236" s="43"/>
      <c r="AD1236" s="43"/>
    </row>
    <row r="1237" spans="28:30" x14ac:dyDescent="0.25">
      <c r="AB1237" s="43"/>
      <c r="AC1237" s="43"/>
      <c r="AD1237" s="43"/>
    </row>
    <row r="1238" spans="28:30" x14ac:dyDescent="0.25">
      <c r="AB1238" s="43"/>
      <c r="AC1238" s="43"/>
      <c r="AD1238" s="43"/>
    </row>
    <row r="1239" spans="28:30" x14ac:dyDescent="0.25">
      <c r="AB1239" s="43"/>
      <c r="AC1239" s="43"/>
      <c r="AD1239" s="43"/>
    </row>
    <row r="1240" spans="28:30" x14ac:dyDescent="0.25">
      <c r="AB1240" s="43"/>
      <c r="AC1240" s="43"/>
      <c r="AD1240" s="43"/>
    </row>
    <row r="1241" spans="28:30" x14ac:dyDescent="0.25">
      <c r="AB1241" s="43"/>
      <c r="AC1241" s="43"/>
      <c r="AD1241" s="43"/>
    </row>
    <row r="1242" spans="28:30" x14ac:dyDescent="0.25">
      <c r="AB1242" s="43"/>
      <c r="AC1242" s="43"/>
      <c r="AD1242" s="43"/>
    </row>
    <row r="1243" spans="28:30" x14ac:dyDescent="0.25">
      <c r="AB1243" s="43"/>
      <c r="AC1243" s="43"/>
      <c r="AD1243" s="43"/>
    </row>
    <row r="1244" spans="28:30" x14ac:dyDescent="0.25">
      <c r="AB1244" s="43"/>
      <c r="AC1244" s="43"/>
      <c r="AD1244" s="43"/>
    </row>
    <row r="1245" spans="28:30" x14ac:dyDescent="0.25">
      <c r="AB1245" s="43"/>
      <c r="AC1245" s="43"/>
      <c r="AD1245" s="43"/>
    </row>
    <row r="1246" spans="28:30" x14ac:dyDescent="0.25">
      <c r="AB1246" s="43"/>
      <c r="AC1246" s="43"/>
      <c r="AD1246" s="43"/>
    </row>
    <row r="1247" spans="28:30" x14ac:dyDescent="0.25">
      <c r="AB1247" s="43"/>
      <c r="AC1247" s="43"/>
      <c r="AD1247" s="43"/>
    </row>
    <row r="1248" spans="28:30" x14ac:dyDescent="0.25">
      <c r="AB1248" s="43"/>
      <c r="AC1248" s="43"/>
      <c r="AD1248" s="43"/>
    </row>
    <row r="1249" spans="28:30" x14ac:dyDescent="0.25">
      <c r="AB1249" s="43"/>
      <c r="AC1249" s="43"/>
      <c r="AD1249" s="43"/>
    </row>
    <row r="1250" spans="28:30" x14ac:dyDescent="0.25">
      <c r="AB1250" s="43"/>
      <c r="AC1250" s="43"/>
      <c r="AD1250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81AF-1E97-4780-8204-442640E0DBE0}">
  <dimension ref="A1:I227"/>
  <sheetViews>
    <sheetView workbookViewId="0">
      <pane xSplit="1" ySplit="1" topLeftCell="B189" activePane="bottomRight" state="frozen"/>
      <selection pane="topRight" activeCell="B1" sqref="B1"/>
      <selection pane="bottomLeft" activeCell="A2" sqref="A2"/>
      <selection pane="bottomRight" activeCell="I217" sqref="I217"/>
    </sheetView>
  </sheetViews>
  <sheetFormatPr defaultRowHeight="13.2" x14ac:dyDescent="0.25"/>
  <cols>
    <col min="6" max="6" width="8.88671875" style="43"/>
  </cols>
  <sheetData>
    <row r="1" spans="1:4" x14ac:dyDescent="0.25">
      <c r="A1" s="37"/>
      <c r="B1" s="38" t="s">
        <v>21</v>
      </c>
      <c r="C1" s="38" t="s">
        <v>19</v>
      </c>
      <c r="D1" s="38" t="s">
        <v>20</v>
      </c>
    </row>
    <row r="2" spans="1:4" x14ac:dyDescent="0.25">
      <c r="A2" s="39">
        <v>37622</v>
      </c>
      <c r="B2" s="40">
        <v>31.315490295451117</v>
      </c>
      <c r="C2" s="40">
        <v>29.5</v>
      </c>
      <c r="D2" s="40">
        <v>1.0615420439135972</v>
      </c>
    </row>
    <row r="3" spans="1:4" x14ac:dyDescent="0.25">
      <c r="A3" s="41">
        <v>37653</v>
      </c>
      <c r="B3" s="40">
        <v>32.330945718651485</v>
      </c>
      <c r="C3" s="40">
        <v>30</v>
      </c>
      <c r="D3" s="40">
        <v>1.0776981906217162</v>
      </c>
    </row>
    <row r="4" spans="1:4" x14ac:dyDescent="0.25">
      <c r="A4" s="41">
        <v>37681</v>
      </c>
      <c r="B4" s="40">
        <v>29.652483330260836</v>
      </c>
      <c r="C4" s="40">
        <v>27.5</v>
      </c>
      <c r="D4" s="40">
        <v>1.0782721211003941</v>
      </c>
    </row>
    <row r="5" spans="1:4" x14ac:dyDescent="0.25">
      <c r="A5" s="41">
        <v>37712</v>
      </c>
      <c r="B5" s="40">
        <v>24.751579541589166</v>
      </c>
      <c r="C5" s="40">
        <v>22.8</v>
      </c>
      <c r="D5" s="40">
        <v>1.0855955939293493</v>
      </c>
    </row>
    <row r="6" spans="1:4" x14ac:dyDescent="0.25">
      <c r="A6" s="41">
        <v>37742</v>
      </c>
      <c r="B6" s="40">
        <v>26.219503107441465</v>
      </c>
      <c r="C6" s="40">
        <v>22.7</v>
      </c>
      <c r="D6" s="40">
        <v>1.1550441897551307</v>
      </c>
    </row>
    <row r="7" spans="1:4" x14ac:dyDescent="0.25">
      <c r="A7" s="41">
        <v>37773</v>
      </c>
      <c r="B7" s="40">
        <v>26.841460331044672</v>
      </c>
      <c r="C7" s="40">
        <v>23</v>
      </c>
      <c r="D7" s="40">
        <v>1.1670200143932465</v>
      </c>
    </row>
    <row r="8" spans="1:4" x14ac:dyDescent="0.25">
      <c r="A8" s="41">
        <v>37803</v>
      </c>
      <c r="B8" s="40">
        <v>28.67978280901805</v>
      </c>
      <c r="C8" s="40">
        <v>25.2</v>
      </c>
      <c r="D8" s="40">
        <v>1.1380866194054782</v>
      </c>
    </row>
    <row r="9" spans="1:4" x14ac:dyDescent="0.25">
      <c r="A9" s="41">
        <v>37834</v>
      </c>
      <c r="B9" s="40">
        <v>30.665136707157838</v>
      </c>
      <c r="C9" s="40">
        <v>27.5</v>
      </c>
      <c r="D9" s="40">
        <v>1.1150958802602851</v>
      </c>
    </row>
    <row r="10" spans="1:4" x14ac:dyDescent="0.25">
      <c r="A10" s="41">
        <v>37865</v>
      </c>
      <c r="B10" s="40">
        <v>26.089303385611903</v>
      </c>
      <c r="C10" s="40">
        <v>23.2</v>
      </c>
      <c r="D10" s="40">
        <v>1.1245389390349958</v>
      </c>
    </row>
    <row r="11" spans="1:4" x14ac:dyDescent="0.25">
      <c r="A11" s="41">
        <v>37895</v>
      </c>
      <c r="B11" s="40">
        <v>30.423245473315482</v>
      </c>
      <c r="C11" s="40">
        <v>26</v>
      </c>
      <c r="D11" s="40">
        <v>1.1701248258967494</v>
      </c>
    </row>
    <row r="12" spans="1:4" x14ac:dyDescent="0.25">
      <c r="A12" s="41">
        <v>37926</v>
      </c>
      <c r="B12" s="40">
        <v>28.686733068973052</v>
      </c>
      <c r="C12" s="40">
        <v>24.5</v>
      </c>
      <c r="D12" s="40">
        <v>1.1708870640397164</v>
      </c>
    </row>
    <row r="13" spans="1:4" x14ac:dyDescent="0.25">
      <c r="A13" s="41">
        <v>37956</v>
      </c>
      <c r="B13" s="40">
        <v>28.510945317021733</v>
      </c>
      <c r="C13" s="40">
        <v>23.2</v>
      </c>
      <c r="D13" s="40">
        <v>1.2289200567681782</v>
      </c>
    </row>
    <row r="14" spans="1:4" x14ac:dyDescent="0.25">
      <c r="A14" s="41">
        <v>37987</v>
      </c>
      <c r="B14" s="40">
        <v>30.578848153926163</v>
      </c>
      <c r="C14" s="40">
        <v>24.28</v>
      </c>
      <c r="D14" s="40">
        <v>1.2594253770150807</v>
      </c>
    </row>
    <row r="15" spans="1:4" x14ac:dyDescent="0.25">
      <c r="A15" s="41">
        <v>38018</v>
      </c>
      <c r="B15" s="40">
        <v>30.263129276557606</v>
      </c>
      <c r="C15" s="40">
        <v>23.99</v>
      </c>
      <c r="D15" s="40">
        <v>1.2614893404150733</v>
      </c>
    </row>
    <row r="16" spans="1:4" x14ac:dyDescent="0.25">
      <c r="A16" s="41">
        <v>38047</v>
      </c>
      <c r="B16" s="40">
        <v>32.732530768713438</v>
      </c>
      <c r="C16" s="40">
        <v>26.69</v>
      </c>
      <c r="D16" s="40">
        <v>1.2263968066209605</v>
      </c>
    </row>
    <row r="17" spans="1:4" x14ac:dyDescent="0.25">
      <c r="A17" s="41">
        <v>38078</v>
      </c>
      <c r="B17" s="40">
        <v>33.038430744595672</v>
      </c>
      <c r="C17" s="40">
        <v>27.51</v>
      </c>
      <c r="D17" s="40">
        <v>1.2009607686148918</v>
      </c>
    </row>
    <row r="18" spans="1:4" x14ac:dyDescent="0.25">
      <c r="A18" s="41">
        <v>38108</v>
      </c>
      <c r="B18" s="40">
        <v>37.168997840406846</v>
      </c>
      <c r="C18" s="40">
        <v>30.98</v>
      </c>
      <c r="D18" s="40">
        <v>1.1997739780634875</v>
      </c>
    </row>
    <row r="19" spans="1:4" x14ac:dyDescent="0.25">
      <c r="A19" s="41">
        <v>38139</v>
      </c>
      <c r="B19" s="40">
        <v>35.541195476575112</v>
      </c>
      <c r="C19" s="40">
        <v>29.26</v>
      </c>
      <c r="D19" s="40">
        <v>1.2146683348111795</v>
      </c>
    </row>
    <row r="20" spans="1:4" x14ac:dyDescent="0.25">
      <c r="A20" s="41">
        <v>38169</v>
      </c>
      <c r="B20" s="40">
        <v>37.66314997723719</v>
      </c>
      <c r="C20" s="40">
        <v>30.69</v>
      </c>
      <c r="D20" s="40">
        <v>1.2272124463094554</v>
      </c>
    </row>
    <row r="21" spans="1:4" x14ac:dyDescent="0.25">
      <c r="A21" s="41">
        <v>38200</v>
      </c>
      <c r="B21" s="40">
        <v>41.771579195845476</v>
      </c>
      <c r="C21" s="40">
        <v>34.25</v>
      </c>
      <c r="D21" s="40">
        <v>1.2196081517035176</v>
      </c>
    </row>
    <row r="22" spans="1:4" x14ac:dyDescent="0.25">
      <c r="A22" s="41">
        <v>38231</v>
      </c>
      <c r="B22" s="40">
        <v>42.677916181890652</v>
      </c>
      <c r="C22" s="40">
        <v>34.97</v>
      </c>
      <c r="D22" s="40">
        <v>1.220415103857325</v>
      </c>
    </row>
    <row r="23" spans="1:4" x14ac:dyDescent="0.25">
      <c r="A23" s="41">
        <v>38261</v>
      </c>
      <c r="B23" s="40">
        <v>49.018777354228433</v>
      </c>
      <c r="C23" s="40">
        <v>39.200000000000003</v>
      </c>
      <c r="D23" s="40">
        <v>1.2504790141384803</v>
      </c>
    </row>
    <row r="24" spans="1:4" x14ac:dyDescent="0.25">
      <c r="A24" s="41">
        <v>38292</v>
      </c>
      <c r="B24" s="40">
        <v>44.56</v>
      </c>
      <c r="C24" s="40">
        <v>34.275106400000006</v>
      </c>
      <c r="D24" s="40">
        <v>1.3000689036518935</v>
      </c>
    </row>
    <row r="25" spans="1:4" x14ac:dyDescent="0.25">
      <c r="A25" s="41">
        <v>38322</v>
      </c>
      <c r="B25" s="40">
        <v>41.82</v>
      </c>
      <c r="C25" s="40">
        <v>31.403469249831041</v>
      </c>
      <c r="D25" s="40">
        <v>1.3317000000000001</v>
      </c>
    </row>
    <row r="26" spans="1:4" x14ac:dyDescent="0.25">
      <c r="A26" s="41">
        <v>38353</v>
      </c>
      <c r="B26" s="40">
        <v>48.32</v>
      </c>
      <c r="C26" s="40">
        <v>36.910854785730656</v>
      </c>
      <c r="D26" s="40">
        <v>1.3090999999999999</v>
      </c>
    </row>
    <row r="27" spans="1:4" x14ac:dyDescent="0.25">
      <c r="A27" s="41">
        <v>38384</v>
      </c>
      <c r="B27" s="40">
        <v>47.26</v>
      </c>
      <c r="C27" s="40">
        <v>36.309157959434536</v>
      </c>
      <c r="D27" s="40">
        <v>1.3016000000000001</v>
      </c>
    </row>
    <row r="28" spans="1:4" x14ac:dyDescent="0.25">
      <c r="A28" s="41">
        <v>38412</v>
      </c>
      <c r="B28" s="40">
        <v>54.95</v>
      </c>
      <c r="C28" s="40">
        <v>41.059553164462379</v>
      </c>
      <c r="D28" s="40">
        <v>1.3383</v>
      </c>
    </row>
    <row r="29" spans="1:4" x14ac:dyDescent="0.25">
      <c r="A29" s="41">
        <v>38443</v>
      </c>
      <c r="B29" s="40">
        <v>50.6</v>
      </c>
      <c r="C29" s="40">
        <v>39.469578783151327</v>
      </c>
      <c r="D29" s="40">
        <v>1.282</v>
      </c>
    </row>
    <row r="30" spans="1:4" x14ac:dyDescent="0.25">
      <c r="A30" s="41">
        <v>38473</v>
      </c>
      <c r="B30" s="40">
        <v>49.78</v>
      </c>
      <c r="C30" s="40">
        <v>38.978936653355262</v>
      </c>
      <c r="D30" s="40">
        <v>1.2770999999999999</v>
      </c>
    </row>
    <row r="31" spans="1:4" x14ac:dyDescent="0.25">
      <c r="A31" s="41">
        <v>38504</v>
      </c>
      <c r="B31" s="40">
        <v>54.1</v>
      </c>
      <c r="C31" s="40">
        <v>44.825586212610823</v>
      </c>
      <c r="D31" s="40">
        <v>1.2069000000000001</v>
      </c>
    </row>
    <row r="32" spans="1:4" x14ac:dyDescent="0.25">
      <c r="A32" s="41">
        <v>38534</v>
      </c>
      <c r="B32" s="40">
        <v>57.3</v>
      </c>
      <c r="C32" s="40">
        <v>47.46127723018305</v>
      </c>
      <c r="D32" s="40">
        <v>1.2073</v>
      </c>
    </row>
    <row r="33" spans="1:4" x14ac:dyDescent="0.25">
      <c r="A33" s="41">
        <v>38565</v>
      </c>
      <c r="B33" s="40">
        <v>65.73</v>
      </c>
      <c r="C33" s="40">
        <v>53.119443995474384</v>
      </c>
      <c r="D33" s="40">
        <v>1.2374000000000001</v>
      </c>
    </row>
    <row r="34" spans="1:4" x14ac:dyDescent="0.25">
      <c r="A34" s="41">
        <v>38596</v>
      </c>
      <c r="B34" s="40">
        <v>63.41</v>
      </c>
      <c r="C34" s="40">
        <v>51.79286122682349</v>
      </c>
      <c r="D34" s="40">
        <v>1.2242999999999999</v>
      </c>
    </row>
    <row r="35" spans="1:4" x14ac:dyDescent="0.25">
      <c r="A35" s="41">
        <v>38626</v>
      </c>
      <c r="B35" s="40">
        <v>59.99</v>
      </c>
      <c r="C35" s="40">
        <v>49.995832986082178</v>
      </c>
      <c r="D35" s="40">
        <v>1.1999</v>
      </c>
    </row>
    <row r="36" spans="1:4" x14ac:dyDescent="0.25">
      <c r="A36" s="41">
        <v>38657</v>
      </c>
      <c r="B36" s="40">
        <v>54.75</v>
      </c>
      <c r="C36" s="40">
        <v>46.927230650552836</v>
      </c>
      <c r="D36" s="40">
        <v>1.1667000000000001</v>
      </c>
    </row>
    <row r="37" spans="1:4" x14ac:dyDescent="0.25">
      <c r="A37" s="41">
        <v>38687</v>
      </c>
      <c r="B37" s="40">
        <v>59.6</v>
      </c>
      <c r="C37" s="40">
        <v>49.670805900491708</v>
      </c>
      <c r="D37" s="40">
        <v>1.1999</v>
      </c>
    </row>
    <row r="38" spans="1:4" x14ac:dyDescent="0.25">
      <c r="A38" s="41">
        <v>38718</v>
      </c>
      <c r="B38" s="40">
        <v>63</v>
      </c>
      <c r="C38" s="40">
        <v>51.980198019801982</v>
      </c>
      <c r="D38" s="40">
        <v>1.212</v>
      </c>
    </row>
    <row r="39" spans="1:4" x14ac:dyDescent="0.25">
      <c r="A39" s="41">
        <v>38749</v>
      </c>
      <c r="B39" s="40">
        <v>59.47</v>
      </c>
      <c r="C39" s="40">
        <v>49.983190452176835</v>
      </c>
      <c r="D39" s="40">
        <v>1.1898</v>
      </c>
    </row>
    <row r="40" spans="1:4" x14ac:dyDescent="0.25">
      <c r="A40" s="41">
        <v>38777</v>
      </c>
      <c r="B40" s="40">
        <v>63.3</v>
      </c>
      <c r="C40" s="40">
        <v>52.635955429901884</v>
      </c>
      <c r="D40" s="40">
        <v>1.2025999999999999</v>
      </c>
    </row>
    <row r="41" spans="1:4" x14ac:dyDescent="0.25">
      <c r="A41" s="41">
        <v>38808</v>
      </c>
      <c r="B41" s="40">
        <v>69.8</v>
      </c>
      <c r="C41" s="40">
        <v>56.970290564805744</v>
      </c>
      <c r="D41" s="40">
        <v>1.2252000000000001</v>
      </c>
    </row>
    <row r="42" spans="1:4" x14ac:dyDescent="0.25">
      <c r="A42" s="41">
        <v>38838</v>
      </c>
      <c r="B42" s="40">
        <v>70.28</v>
      </c>
      <c r="C42" s="40">
        <v>54.790675917985503</v>
      </c>
      <c r="D42" s="40">
        <v>1.2827</v>
      </c>
    </row>
    <row r="43" spans="1:4" x14ac:dyDescent="0.25">
      <c r="A43" s="41">
        <v>38869</v>
      </c>
      <c r="B43" s="40">
        <v>69.05</v>
      </c>
      <c r="C43" s="40">
        <v>54.75812846946868</v>
      </c>
      <c r="D43" s="40">
        <v>1.2609999999999999</v>
      </c>
    </row>
    <row r="44" spans="1:4" x14ac:dyDescent="0.25">
      <c r="A44" s="41">
        <v>38899</v>
      </c>
      <c r="B44" s="40">
        <v>77.97</v>
      </c>
      <c r="C44" s="42">
        <v>62.1721</v>
      </c>
      <c r="D44" s="40">
        <v>1.2541</v>
      </c>
    </row>
    <row r="45" spans="1:4" x14ac:dyDescent="0.25">
      <c r="A45" s="41">
        <v>38930</v>
      </c>
      <c r="B45" s="40">
        <v>74.5</v>
      </c>
      <c r="C45" s="40">
        <v>58.234972250449459</v>
      </c>
      <c r="D45" s="40">
        <v>1.2793000000000001</v>
      </c>
    </row>
    <row r="46" spans="1:4" x14ac:dyDescent="0.25">
      <c r="A46" s="41">
        <v>38961</v>
      </c>
      <c r="B46" s="40">
        <v>63.62</v>
      </c>
      <c r="C46" s="40">
        <v>50.003929890749035</v>
      </c>
      <c r="D46" s="40">
        <v>1.2723</v>
      </c>
    </row>
    <row r="47" spans="1:4" x14ac:dyDescent="0.25">
      <c r="A47" s="41">
        <v>38991</v>
      </c>
      <c r="B47" s="40">
        <v>59.65</v>
      </c>
      <c r="C47" s="40">
        <v>47.662799999999997</v>
      </c>
      <c r="D47" s="40">
        <v>1.2515000000000001</v>
      </c>
    </row>
    <row r="48" spans="1:4" x14ac:dyDescent="0.25">
      <c r="A48" s="41">
        <v>39022</v>
      </c>
      <c r="B48" s="40">
        <v>60.04</v>
      </c>
      <c r="C48" s="40">
        <v>47.0017</v>
      </c>
      <c r="D48" s="40">
        <v>1.2774000000000001</v>
      </c>
    </row>
    <row r="49" spans="1:4" x14ac:dyDescent="0.25">
      <c r="A49" s="41">
        <v>39052</v>
      </c>
      <c r="B49" s="40">
        <v>62.69</v>
      </c>
      <c r="C49" s="40">
        <v>47.5212249848393</v>
      </c>
      <c r="D49" s="40">
        <v>1.3191999999999999</v>
      </c>
    </row>
    <row r="50" spans="1:4" x14ac:dyDescent="0.25">
      <c r="A50" s="41">
        <v>39083</v>
      </c>
      <c r="B50" s="40">
        <v>54.07</v>
      </c>
      <c r="C50" s="40">
        <v>41.7819</v>
      </c>
      <c r="D50" s="40">
        <v>1.2941</v>
      </c>
    </row>
    <row r="51" spans="1:4" x14ac:dyDescent="0.25">
      <c r="A51" s="41">
        <v>39114</v>
      </c>
      <c r="B51" s="40">
        <v>59.08</v>
      </c>
      <c r="C51" s="40">
        <v>45.369374904008602</v>
      </c>
      <c r="D51" s="40">
        <v>1.3022</v>
      </c>
    </row>
    <row r="52" spans="1:4" x14ac:dyDescent="0.25">
      <c r="A52" s="41">
        <v>39142</v>
      </c>
      <c r="B52" s="40">
        <v>61.09</v>
      </c>
      <c r="C52" s="40">
        <v>48.307765301281044</v>
      </c>
      <c r="D52" s="40">
        <v>1.2645999999999999</v>
      </c>
    </row>
    <row r="53" spans="1:4" x14ac:dyDescent="0.25">
      <c r="A53" s="41">
        <v>39173</v>
      </c>
      <c r="B53" s="40">
        <v>68.61</v>
      </c>
      <c r="C53" s="40">
        <v>50.702039609813774</v>
      </c>
      <c r="D53" s="40">
        <v>1.3532</v>
      </c>
    </row>
    <row r="54" spans="1:4" x14ac:dyDescent="0.25">
      <c r="A54" s="41">
        <v>39203</v>
      </c>
      <c r="B54" s="40">
        <v>67.37</v>
      </c>
      <c r="C54" s="40">
        <f>(B54/D54)</f>
        <v>49.72322680640638</v>
      </c>
      <c r="D54" s="40">
        <v>1.3549</v>
      </c>
    </row>
    <row r="55" spans="1:4" x14ac:dyDescent="0.25">
      <c r="A55" s="41">
        <v>39234</v>
      </c>
      <c r="B55" s="40">
        <v>71.180000000000007</v>
      </c>
      <c r="C55" s="40">
        <v>53.502705953096815</v>
      </c>
      <c r="D55" s="40">
        <v>1.3304</v>
      </c>
    </row>
    <row r="56" spans="1:4" x14ac:dyDescent="0.25">
      <c r="A56" s="41">
        <v>39264</v>
      </c>
      <c r="B56" s="40">
        <v>75.739999999999995</v>
      </c>
      <c r="C56" s="40">
        <v>54.9557</v>
      </c>
      <c r="D56" s="40">
        <v>1.3782000000000001</v>
      </c>
    </row>
    <row r="57" spans="1:4" x14ac:dyDescent="0.25">
      <c r="A57" s="41">
        <v>39295</v>
      </c>
      <c r="B57" s="40">
        <v>71.709999999999994</v>
      </c>
      <c r="C57" s="40">
        <v>53.213099999999997</v>
      </c>
      <c r="D57" s="40">
        <v>1.3475999999999999</v>
      </c>
    </row>
    <row r="58" spans="1:4" x14ac:dyDescent="0.25">
      <c r="A58" s="41">
        <v>39326</v>
      </c>
      <c r="B58" s="40">
        <v>77.11</v>
      </c>
      <c r="C58" s="40">
        <v>55.486800000000002</v>
      </c>
      <c r="D58" s="40">
        <v>1.3896999999999999</v>
      </c>
    </row>
    <row r="59" spans="1:4" x14ac:dyDescent="0.25">
      <c r="A59" s="41">
        <v>39356</v>
      </c>
      <c r="B59" s="43">
        <v>81.93</v>
      </c>
      <c r="C59" s="44">
        <v>57.591700000000003</v>
      </c>
      <c r="D59" s="44">
        <v>1.4226000000000001</v>
      </c>
    </row>
    <row r="60" spans="1:4" x14ac:dyDescent="0.25">
      <c r="A60" s="41">
        <v>39387</v>
      </c>
      <c r="B60" s="43">
        <v>90.75</v>
      </c>
      <c r="C60" s="43">
        <v>61.734693877551024</v>
      </c>
      <c r="D60" s="43">
        <v>1.47</v>
      </c>
    </row>
    <row r="61" spans="1:4" x14ac:dyDescent="0.25">
      <c r="A61" s="41">
        <v>39417</v>
      </c>
      <c r="B61" s="43">
        <v>91.95</v>
      </c>
      <c r="C61" s="43">
        <v>63.374457233441312</v>
      </c>
      <c r="D61" s="43">
        <v>1.4509000000000001</v>
      </c>
    </row>
    <row r="62" spans="1:4" x14ac:dyDescent="0.25">
      <c r="A62" s="41">
        <v>39448</v>
      </c>
      <c r="B62" s="43">
        <v>92.57</v>
      </c>
      <c r="C62" s="43">
        <v>62.148371936891564</v>
      </c>
      <c r="D62" s="43">
        <v>1.4895</v>
      </c>
    </row>
    <row r="63" spans="1:4" x14ac:dyDescent="0.25">
      <c r="A63" s="41">
        <v>39479</v>
      </c>
      <c r="B63" s="43">
        <v>95.08</v>
      </c>
      <c r="C63" s="43">
        <v>65.007520853274997</v>
      </c>
      <c r="D63" s="43">
        <v>1.4625999999999999</v>
      </c>
    </row>
    <row r="64" spans="1:4" x14ac:dyDescent="0.25">
      <c r="A64" s="41">
        <v>39508</v>
      </c>
      <c r="B64" s="43">
        <v>106.45</v>
      </c>
      <c r="C64" s="43">
        <v>68.337934133658592</v>
      </c>
      <c r="D64" s="43">
        <v>1.5577000000000001</v>
      </c>
    </row>
    <row r="65" spans="1:7" x14ac:dyDescent="0.25">
      <c r="A65" s="41">
        <v>39539</v>
      </c>
      <c r="B65" s="43">
        <v>109</v>
      </c>
      <c r="C65" s="44">
        <v>68.687399999999997</v>
      </c>
      <c r="D65" s="43">
        <v>1.5869</v>
      </c>
    </row>
    <row r="66" spans="1:7" x14ac:dyDescent="0.25">
      <c r="A66" s="41">
        <v>39569</v>
      </c>
      <c r="B66" s="43">
        <v>124.45</v>
      </c>
      <c r="C66" s="43">
        <v>80.430427195760359</v>
      </c>
      <c r="D66" s="43">
        <v>1.5472999999999999</v>
      </c>
    </row>
    <row r="67" spans="1:7" x14ac:dyDescent="0.25">
      <c r="A67" s="41">
        <v>39600</v>
      </c>
      <c r="B67" s="43">
        <v>137.25</v>
      </c>
      <c r="C67" s="43">
        <v>89.495305164319248</v>
      </c>
      <c r="D67" s="43">
        <v>1.5336000000000001</v>
      </c>
    </row>
    <row r="68" spans="1:7" x14ac:dyDescent="0.25">
      <c r="A68" s="41">
        <v>39630</v>
      </c>
      <c r="B68" s="43">
        <v>145.44</v>
      </c>
      <c r="C68" s="43">
        <v>91.777623524957406</v>
      </c>
      <c r="D68" s="44">
        <v>1.5847</v>
      </c>
    </row>
    <row r="69" spans="1:7" x14ac:dyDescent="0.25">
      <c r="A69" s="41">
        <v>39661</v>
      </c>
      <c r="B69" s="43">
        <v>115.71</v>
      </c>
      <c r="C69" s="44">
        <v>77.648799999999994</v>
      </c>
      <c r="D69" s="44">
        <v>1.4903</v>
      </c>
    </row>
    <row r="70" spans="1:7" x14ac:dyDescent="0.25">
      <c r="A70" s="41">
        <v>39692</v>
      </c>
      <c r="B70" s="43">
        <v>98.4</v>
      </c>
      <c r="C70" s="43">
        <v>69.955922081615242</v>
      </c>
      <c r="D70" s="43">
        <v>1.4066000000000001</v>
      </c>
    </row>
    <row r="71" spans="1:7" x14ac:dyDescent="0.25">
      <c r="A71" s="41">
        <v>39722</v>
      </c>
      <c r="B71" s="43">
        <v>78.66</v>
      </c>
      <c r="C71" s="43">
        <v>57.672849915682967</v>
      </c>
      <c r="D71" s="43">
        <v>1.3638999999999999</v>
      </c>
    </row>
    <row r="72" spans="1:7" x14ac:dyDescent="0.25">
      <c r="A72" s="41">
        <v>39753</v>
      </c>
      <c r="B72" s="43">
        <v>56.35</v>
      </c>
      <c r="C72" s="43">
        <v>44.99</v>
      </c>
      <c r="D72" s="43">
        <v>1.2524999999999999</v>
      </c>
    </row>
    <row r="73" spans="1:7" x14ac:dyDescent="0.25">
      <c r="A73" s="41">
        <v>39783</v>
      </c>
      <c r="B73" s="43">
        <v>49.05</v>
      </c>
      <c r="C73" s="43">
        <v>36.769115442278853</v>
      </c>
      <c r="D73" s="43">
        <v>1.3340000000000001</v>
      </c>
    </row>
    <row r="74" spans="1:7" x14ac:dyDescent="0.25">
      <c r="A74" s="41">
        <v>39814</v>
      </c>
      <c r="B74" s="43">
        <v>46.3</v>
      </c>
      <c r="C74" s="43">
        <f>(B74/D74)</f>
        <v>34.567716888158877</v>
      </c>
      <c r="D74" s="43">
        <v>1.3393999999999999</v>
      </c>
      <c r="G74" s="57"/>
    </row>
    <row r="75" spans="1:7" x14ac:dyDescent="0.25">
      <c r="A75" s="41">
        <v>39845</v>
      </c>
      <c r="B75" s="43">
        <v>46.34</v>
      </c>
      <c r="C75" s="43">
        <v>36.138189191296888</v>
      </c>
      <c r="D75" s="43">
        <v>1.2823</v>
      </c>
      <c r="G75" s="57"/>
    </row>
    <row r="76" spans="1:7" x14ac:dyDescent="0.25">
      <c r="A76" s="41">
        <v>39873</v>
      </c>
      <c r="B76" s="43">
        <v>45.63</v>
      </c>
      <c r="C76" s="43">
        <v>35.194755109911299</v>
      </c>
      <c r="D76" s="43">
        <v>1.2965</v>
      </c>
      <c r="G76" s="57"/>
    </row>
    <row r="77" spans="1:7" x14ac:dyDescent="0.25">
      <c r="A77" s="41">
        <v>39904</v>
      </c>
      <c r="B77" s="43">
        <v>52.69</v>
      </c>
      <c r="C77" s="43">
        <v>39.835185605201481</v>
      </c>
      <c r="D77" s="43">
        <v>1.3227</v>
      </c>
      <c r="G77" s="57"/>
    </row>
    <row r="78" spans="1:7" x14ac:dyDescent="0.25">
      <c r="A78" s="41">
        <v>39934</v>
      </c>
      <c r="B78" s="43">
        <v>57.09</v>
      </c>
      <c r="C78" s="43">
        <v>42.433477032852686</v>
      </c>
      <c r="D78" s="43">
        <v>1.3453999999999999</v>
      </c>
      <c r="G78" s="57"/>
    </row>
    <row r="79" spans="1:7" x14ac:dyDescent="0.25">
      <c r="A79" s="41">
        <v>39965</v>
      </c>
      <c r="B79" s="43">
        <v>71.790000000000006</v>
      </c>
      <c r="C79" s="43">
        <v>51.658631359286183</v>
      </c>
      <c r="D79" s="43">
        <v>1.3896999999999999</v>
      </c>
      <c r="G79" s="57"/>
    </row>
    <row r="80" spans="1:7" x14ac:dyDescent="0.25">
      <c r="A80" s="41">
        <v>39995</v>
      </c>
      <c r="B80" s="43">
        <v>60.76</v>
      </c>
      <c r="C80" s="43">
        <v>43.233243204781559</v>
      </c>
      <c r="D80" s="43">
        <v>1.4054</v>
      </c>
      <c r="G80" s="57"/>
    </row>
    <row r="81" spans="1:7" x14ac:dyDescent="0.25">
      <c r="A81" s="41">
        <v>40026</v>
      </c>
      <c r="B81" s="43">
        <v>71.489999999999995</v>
      </c>
      <c r="C81" s="43">
        <v>50.63389758481479</v>
      </c>
      <c r="D81" s="43">
        <v>1.4118999999999999</v>
      </c>
      <c r="G81" s="57"/>
    </row>
    <row r="82" spans="1:7" x14ac:dyDescent="0.25">
      <c r="A82" s="41">
        <v>40057</v>
      </c>
      <c r="B82" s="43">
        <v>71.38</v>
      </c>
      <c r="C82" s="43">
        <v>48.710249761157357</v>
      </c>
      <c r="D82" s="43">
        <v>1.4654</v>
      </c>
      <c r="G82" s="57"/>
    </row>
    <row r="83" spans="1:7" x14ac:dyDescent="0.25">
      <c r="A83" s="41">
        <v>40087</v>
      </c>
      <c r="B83" s="43">
        <v>73.89</v>
      </c>
      <c r="C83" s="43">
        <v>49.424749163879596</v>
      </c>
      <c r="D83" s="43">
        <v>1.4950000000000001</v>
      </c>
      <c r="G83" s="57"/>
    </row>
    <row r="84" spans="1:7" x14ac:dyDescent="0.25">
      <c r="A84" s="41">
        <v>40118</v>
      </c>
      <c r="B84" s="43">
        <v>76.28</v>
      </c>
      <c r="C84" s="43">
        <v>50.924599999999998</v>
      </c>
      <c r="D84" s="43">
        <v>1.4979</v>
      </c>
      <c r="G84" s="57"/>
    </row>
    <row r="85" spans="1:7" x14ac:dyDescent="0.25">
      <c r="A85" s="41">
        <v>40148</v>
      </c>
      <c r="B85" s="43">
        <v>72.84</v>
      </c>
      <c r="C85" s="43">
        <v>50.006900000000002</v>
      </c>
      <c r="D85" s="43">
        <v>1.4565999999999999</v>
      </c>
      <c r="G85" s="57"/>
    </row>
    <row r="86" spans="1:7" x14ac:dyDescent="0.25">
      <c r="A86" s="41">
        <v>40179</v>
      </c>
      <c r="B86" s="43">
        <v>78.319999999999993</v>
      </c>
      <c r="C86" s="43">
        <v>55.404640633842668</v>
      </c>
      <c r="D86" s="43">
        <v>1.4136</v>
      </c>
      <c r="G86" s="57"/>
    </row>
    <row r="87" spans="1:7" x14ac:dyDescent="0.25">
      <c r="A87" s="41">
        <v>40210</v>
      </c>
      <c r="B87" s="43">
        <v>73.97</v>
      </c>
      <c r="C87" s="43">
        <v>54.345749761222542</v>
      </c>
      <c r="D87" s="43">
        <v>1.3611</v>
      </c>
      <c r="G87" s="57"/>
    </row>
    <row r="88" spans="1:7" x14ac:dyDescent="0.25">
      <c r="A88" s="41">
        <v>40238</v>
      </c>
      <c r="B88" s="43">
        <v>79.39</v>
      </c>
      <c r="C88" s="43">
        <v>57.999707773232025</v>
      </c>
      <c r="D88" s="43">
        <v>1.3688</v>
      </c>
      <c r="G88" s="57"/>
    </row>
    <row r="89" spans="1:7" x14ac:dyDescent="0.25">
      <c r="A89" s="41">
        <v>40269</v>
      </c>
      <c r="B89" s="43">
        <v>86.9</v>
      </c>
      <c r="C89" s="43">
        <v>63.911156872839605</v>
      </c>
      <c r="D89" s="43">
        <v>1.3596999999999999</v>
      </c>
      <c r="G89" s="57"/>
    </row>
    <row r="90" spans="1:7" x14ac:dyDescent="0.25">
      <c r="A90" s="41">
        <v>40299</v>
      </c>
      <c r="B90" s="43">
        <v>77.930000000000007</v>
      </c>
      <c r="C90" s="43">
        <v>63.045061079200721</v>
      </c>
      <c r="D90" s="43">
        <v>1.2361</v>
      </c>
      <c r="G90" s="57"/>
    </row>
    <row r="91" spans="1:7" x14ac:dyDescent="0.25">
      <c r="A91" s="41">
        <v>40330</v>
      </c>
      <c r="B91" s="43">
        <v>75.2</v>
      </c>
      <c r="C91" s="43">
        <v>62.005277044854878</v>
      </c>
      <c r="D91" s="43">
        <v>1.2128000000000001</v>
      </c>
      <c r="G91" s="57"/>
    </row>
    <row r="92" spans="1:7" x14ac:dyDescent="0.25">
      <c r="A92" s="41">
        <v>40360</v>
      </c>
      <c r="B92" s="43">
        <v>76.77</v>
      </c>
      <c r="C92" s="43">
        <v>60.311100636342211</v>
      </c>
      <c r="D92" s="43">
        <v>1.2728999999999999</v>
      </c>
      <c r="G92" s="57"/>
    </row>
    <row r="93" spans="1:7" x14ac:dyDescent="0.25">
      <c r="A93" s="41">
        <v>40391</v>
      </c>
      <c r="B93" s="43">
        <v>75.72</v>
      </c>
      <c r="C93" s="43">
        <v>58.912316190772579</v>
      </c>
      <c r="D93" s="43">
        <v>1.2853000000000001</v>
      </c>
      <c r="G93" s="57"/>
    </row>
    <row r="94" spans="1:7" x14ac:dyDescent="0.25">
      <c r="A94" s="41">
        <v>40422</v>
      </c>
      <c r="B94" s="43">
        <v>78.72</v>
      </c>
      <c r="C94" s="43">
        <v>60.614460614460619</v>
      </c>
      <c r="D94" s="43">
        <v>1.2987</v>
      </c>
      <c r="G94" s="57"/>
    </row>
    <row r="95" spans="1:7" x14ac:dyDescent="0.25">
      <c r="A95" s="41">
        <v>40452</v>
      </c>
      <c r="B95" s="43">
        <v>85.27</v>
      </c>
      <c r="C95" s="43">
        <v>61.03793843951324</v>
      </c>
      <c r="D95" s="43">
        <v>1.397</v>
      </c>
      <c r="G95" s="57"/>
    </row>
    <row r="96" spans="1:7" x14ac:dyDescent="0.25">
      <c r="A96" s="41">
        <v>40483</v>
      </c>
      <c r="B96" s="43">
        <v>88.15</v>
      </c>
      <c r="C96" s="43">
        <v>64.687752256549501</v>
      </c>
      <c r="D96" s="43">
        <v>1.3627</v>
      </c>
      <c r="G96" s="57"/>
    </row>
    <row r="97" spans="1:7" x14ac:dyDescent="0.25">
      <c r="A97" s="41">
        <v>40513</v>
      </c>
      <c r="B97" s="43">
        <v>91.36</v>
      </c>
      <c r="C97" s="43">
        <v>68.367881463743174</v>
      </c>
      <c r="D97" s="43">
        <v>1.3363</v>
      </c>
      <c r="G97" s="57"/>
    </row>
    <row r="98" spans="1:7" x14ac:dyDescent="0.25">
      <c r="A98" s="41">
        <v>40544</v>
      </c>
      <c r="B98" s="43">
        <v>96.02</v>
      </c>
      <c r="C98" s="43">
        <v>72.092499436894656</v>
      </c>
      <c r="D98" s="43">
        <v>1.3319000000000001</v>
      </c>
      <c r="G98" s="57"/>
    </row>
    <row r="99" spans="1:7" x14ac:dyDescent="0.25">
      <c r="A99" s="41">
        <v>40575</v>
      </c>
      <c r="B99" s="43">
        <v>101.55</v>
      </c>
      <c r="C99" s="43">
        <v>75.166543301258329</v>
      </c>
      <c r="D99" s="43">
        <v>1.351</v>
      </c>
      <c r="G99" s="57"/>
    </row>
    <row r="100" spans="1:7" x14ac:dyDescent="0.25">
      <c r="A100" s="41">
        <v>40603</v>
      </c>
      <c r="B100" s="43">
        <v>110.1</v>
      </c>
      <c r="C100" s="43">
        <v>78.794799999999995</v>
      </c>
      <c r="D100" s="43">
        <v>1.3973</v>
      </c>
      <c r="G100" s="57"/>
    </row>
    <row r="101" spans="1:7" x14ac:dyDescent="0.25">
      <c r="A101" s="41">
        <v>40634</v>
      </c>
      <c r="B101" s="43">
        <v>121.6</v>
      </c>
      <c r="C101" s="43">
        <v>84.099900000000005</v>
      </c>
      <c r="D101" s="43">
        <v>1.4459</v>
      </c>
      <c r="G101" s="57"/>
    </row>
    <row r="102" spans="1:7" x14ac:dyDescent="0.25">
      <c r="A102" s="41">
        <v>40664</v>
      </c>
      <c r="B102" s="43">
        <v>113.03</v>
      </c>
      <c r="C102" s="43">
        <v>80.026904559614835</v>
      </c>
      <c r="D102" s="43">
        <v>1.4124000000000001</v>
      </c>
      <c r="G102" s="57"/>
    </row>
    <row r="103" spans="1:7" x14ac:dyDescent="0.25">
      <c r="A103" s="41">
        <v>40695</v>
      </c>
      <c r="B103" s="43">
        <v>120.16</v>
      </c>
      <c r="C103" s="45">
        <v>84.004474272930651</v>
      </c>
      <c r="D103" s="43">
        <v>1.4303999999999999</v>
      </c>
      <c r="G103" s="57"/>
    </row>
    <row r="104" spans="1:7" x14ac:dyDescent="0.25">
      <c r="A104" s="41">
        <v>40725</v>
      </c>
      <c r="B104" s="43">
        <v>116.08</v>
      </c>
      <c r="C104" s="43">
        <v>82.070135746606326</v>
      </c>
      <c r="D104" s="43">
        <v>1.4144000000000001</v>
      </c>
      <c r="G104" s="57"/>
    </row>
    <row r="105" spans="1:7" x14ac:dyDescent="0.25">
      <c r="A105" s="41">
        <v>40756</v>
      </c>
      <c r="B105" s="43">
        <v>109.91</v>
      </c>
      <c r="C105" s="43">
        <v>76.427230373409358</v>
      </c>
      <c r="D105" s="43">
        <v>1.4380999999999999</v>
      </c>
      <c r="G105" s="57"/>
    </row>
    <row r="106" spans="1:7" x14ac:dyDescent="0.25">
      <c r="A106" s="41">
        <v>40787</v>
      </c>
      <c r="B106" s="43">
        <v>112.76</v>
      </c>
      <c r="C106" s="43">
        <v>81.473988439306368</v>
      </c>
      <c r="D106" s="43">
        <v>1.3839999999999999</v>
      </c>
      <c r="G106" s="57"/>
    </row>
    <row r="107" spans="1:7" x14ac:dyDescent="0.25">
      <c r="A107" s="41">
        <v>40817</v>
      </c>
      <c r="B107" s="43">
        <v>111.69</v>
      </c>
      <c r="C107" s="43">
        <v>80.969986950848195</v>
      </c>
      <c r="D107" s="43">
        <v>1.3794</v>
      </c>
      <c r="G107" s="57"/>
    </row>
    <row r="108" spans="1:7" x14ac:dyDescent="0.25">
      <c r="A108" s="41">
        <v>40848</v>
      </c>
      <c r="B108" s="43">
        <v>112.88</v>
      </c>
      <c r="C108" s="43">
        <v>83.11</v>
      </c>
      <c r="D108" s="43">
        <v>1.3582000000000001</v>
      </c>
      <c r="G108" s="57"/>
    </row>
    <row r="109" spans="1:7" x14ac:dyDescent="0.25">
      <c r="A109" s="41">
        <v>40878</v>
      </c>
      <c r="B109" s="43">
        <v>106.06</v>
      </c>
      <c r="C109" s="43">
        <v>81.515600000000006</v>
      </c>
      <c r="D109" s="43">
        <v>1.3010999999999999</v>
      </c>
      <c r="G109" s="57"/>
    </row>
    <row r="110" spans="1:7" x14ac:dyDescent="0.25">
      <c r="A110" s="41">
        <v>40909</v>
      </c>
      <c r="B110" s="43">
        <v>111.12</v>
      </c>
      <c r="C110" s="43">
        <v>87.647893989588269</v>
      </c>
      <c r="D110" s="43">
        <v>1.2678</v>
      </c>
      <c r="G110" s="57"/>
    </row>
    <row r="111" spans="1:7" x14ac:dyDescent="0.25">
      <c r="A111" s="41">
        <v>40940</v>
      </c>
      <c r="B111" s="43">
        <v>118.08</v>
      </c>
      <c r="C111" s="43">
        <v>89.699179580674567</v>
      </c>
      <c r="D111" s="43">
        <v>1.3164</v>
      </c>
      <c r="G111" s="57"/>
    </row>
    <row r="112" spans="1:7" x14ac:dyDescent="0.25">
      <c r="A112" s="41">
        <v>40969</v>
      </c>
      <c r="B112" s="43">
        <v>124.87</v>
      </c>
      <c r="C112" s="43">
        <v>95.627201715423496</v>
      </c>
      <c r="D112" s="43">
        <v>1.3058000000000001</v>
      </c>
      <c r="G112" s="57"/>
    </row>
    <row r="113" spans="1:7" x14ac:dyDescent="0.25">
      <c r="A113" s="41">
        <v>41000</v>
      </c>
      <c r="B113" s="43">
        <v>119.86</v>
      </c>
      <c r="C113" s="43">
        <v>92.122050572592428</v>
      </c>
      <c r="D113" s="43">
        <v>1.3010999999999999</v>
      </c>
      <c r="G113" s="57"/>
    </row>
    <row r="114" spans="1:7" x14ac:dyDescent="0.25">
      <c r="A114" s="41">
        <v>41030</v>
      </c>
      <c r="B114" s="43">
        <v>111.6</v>
      </c>
      <c r="C114" s="43">
        <v>86.807716241443671</v>
      </c>
      <c r="D114" s="43">
        <v>1.2856000000000001</v>
      </c>
      <c r="G114" s="57"/>
    </row>
    <row r="115" spans="1:7" x14ac:dyDescent="0.25">
      <c r="A115" s="41">
        <v>41061</v>
      </c>
      <c r="B115" s="43">
        <v>97.61</v>
      </c>
      <c r="C115" s="43">
        <v>77.468253968253961</v>
      </c>
      <c r="D115" s="43">
        <v>1.26</v>
      </c>
      <c r="G115" s="57"/>
    </row>
    <row r="116" spans="1:7" x14ac:dyDescent="0.25">
      <c r="A116" s="41">
        <v>41091</v>
      </c>
      <c r="B116" s="43">
        <v>103.42</v>
      </c>
      <c r="C116" s="43">
        <v>84.81915853358484</v>
      </c>
      <c r="D116" s="43">
        <v>1.2193000000000001</v>
      </c>
      <c r="G116" s="57"/>
    </row>
    <row r="117" spans="1:7" x14ac:dyDescent="0.25">
      <c r="A117" s="41">
        <v>41122</v>
      </c>
      <c r="B117" s="43">
        <v>116.27</v>
      </c>
      <c r="C117" s="43">
        <v>94.751853964632048</v>
      </c>
      <c r="D117" s="43">
        <v>1.2271000000000001</v>
      </c>
      <c r="G117" s="57"/>
    </row>
    <row r="118" spans="1:7" x14ac:dyDescent="0.25">
      <c r="A118" s="41">
        <v>41153</v>
      </c>
      <c r="B118" s="43">
        <v>113.79</v>
      </c>
      <c r="C118" s="43">
        <v>86.862595419847324</v>
      </c>
      <c r="D118" s="43">
        <v>1.31</v>
      </c>
      <c r="G118" s="57"/>
    </row>
    <row r="119" spans="1:7" x14ac:dyDescent="0.25">
      <c r="A119" s="41">
        <v>41183</v>
      </c>
      <c r="B119" s="43">
        <v>115.02</v>
      </c>
      <c r="C119" s="43">
        <v>88.75</v>
      </c>
      <c r="D119" s="43">
        <v>1.296</v>
      </c>
      <c r="G119" s="57"/>
    </row>
    <row r="120" spans="1:7" x14ac:dyDescent="0.25">
      <c r="A120" s="41">
        <v>41214</v>
      </c>
      <c r="B120" s="43">
        <v>110.88</v>
      </c>
      <c r="C120" s="43">
        <v>86.679174484052538</v>
      </c>
      <c r="D120" s="43">
        <v>1.2791999999999999</v>
      </c>
      <c r="G120" s="57"/>
    </row>
    <row r="121" spans="1:7" x14ac:dyDescent="0.25">
      <c r="A121" s="41">
        <v>41244</v>
      </c>
      <c r="B121" s="43">
        <v>108.3</v>
      </c>
      <c r="C121" s="43">
        <v>82.238600000000005</v>
      </c>
      <c r="D121" s="43">
        <v>1.3169</v>
      </c>
      <c r="G121" s="57"/>
    </row>
    <row r="122" spans="1:7" x14ac:dyDescent="0.25">
      <c r="A122" s="41">
        <v>41275</v>
      </c>
      <c r="B122" s="43">
        <f>'Brent oil'!J8</f>
        <v>109.63</v>
      </c>
      <c r="C122" s="43">
        <f>'Brent oil'!J26</f>
        <v>82.261574247767683</v>
      </c>
      <c r="D122" s="43">
        <f>'Brent oil'!J44</f>
        <v>1.3327</v>
      </c>
      <c r="G122" s="57"/>
    </row>
    <row r="123" spans="1:7" x14ac:dyDescent="0.25">
      <c r="A123" s="41">
        <v>41306</v>
      </c>
      <c r="B123" s="43">
        <f>'Brent oil'!J9</f>
        <v>117.66</v>
      </c>
      <c r="C123" s="43">
        <f>'Brent oil'!J27</f>
        <v>88.055680287382117</v>
      </c>
      <c r="D123" s="43">
        <f>'Brent oil'!J45</f>
        <v>1.3362000000000001</v>
      </c>
      <c r="G123" s="57"/>
    </row>
    <row r="124" spans="1:7" x14ac:dyDescent="0.25">
      <c r="A124" s="41">
        <v>41334</v>
      </c>
      <c r="B124" s="43">
        <f>'Brent oil'!J10</f>
        <v>109.06</v>
      </c>
      <c r="C124" s="43">
        <f>'Brent oil'!J28</f>
        <v>83.808499193114585</v>
      </c>
      <c r="D124" s="43">
        <f>'Brent oil'!J46</f>
        <v>1.3012999999999999</v>
      </c>
      <c r="G124" s="57"/>
    </row>
    <row r="125" spans="1:7" x14ac:dyDescent="0.25">
      <c r="A125" s="41">
        <v>41365</v>
      </c>
      <c r="B125" s="43">
        <f>'Brent oil'!J11</f>
        <v>99.54</v>
      </c>
      <c r="C125" s="43">
        <f>'Brent oil'!J29</f>
        <v>76.089282984253174</v>
      </c>
      <c r="D125" s="43">
        <f>'Brent oil'!J47</f>
        <v>1.3082</v>
      </c>
      <c r="G125" s="57"/>
    </row>
    <row r="126" spans="1:7" x14ac:dyDescent="0.25">
      <c r="A126" s="41">
        <v>41395</v>
      </c>
      <c r="B126" s="43">
        <f>'Brent oil'!J12</f>
        <v>103.2</v>
      </c>
      <c r="C126" s="43">
        <f>'Brent oil'!J30</f>
        <v>80.236355154719334</v>
      </c>
      <c r="D126" s="43">
        <f>'Brent oil'!J48</f>
        <v>1.2862</v>
      </c>
      <c r="G126" s="57"/>
    </row>
    <row r="127" spans="1:7" x14ac:dyDescent="0.25">
      <c r="A127" s="41">
        <v>41426</v>
      </c>
      <c r="B127" s="43">
        <f>'Brent oil'!J13</f>
        <v>105.47</v>
      </c>
      <c r="C127" s="43">
        <f>'Brent oil'!J31</f>
        <v>79.068895719319286</v>
      </c>
      <c r="D127" s="43">
        <f>'Brent oil'!J49</f>
        <v>1.3339000000000001</v>
      </c>
      <c r="G127" s="57"/>
    </row>
    <row r="128" spans="1:7" x14ac:dyDescent="0.25">
      <c r="A128" s="41">
        <v>41456</v>
      </c>
      <c r="B128" s="43">
        <f>'Brent oil'!J14</f>
        <v>106</v>
      </c>
      <c r="C128" s="43">
        <f>'Brent oil'!J32</f>
        <v>80.916030534351137</v>
      </c>
      <c r="D128" s="43">
        <f>'Brent oil'!J50</f>
        <v>1.31</v>
      </c>
      <c r="G128" s="57"/>
    </row>
    <row r="129" spans="1:7" x14ac:dyDescent="0.25">
      <c r="A129" s="41">
        <v>41487</v>
      </c>
      <c r="B129" s="43">
        <f>'Brent oil'!J15</f>
        <v>111.11</v>
      </c>
      <c r="C129" s="43">
        <f>'Brent oil'!J33</f>
        <v>83.33458336458412</v>
      </c>
      <c r="D129" s="43">
        <f>'Brent oil'!J51</f>
        <v>1.3332999999999999</v>
      </c>
      <c r="G129" s="57"/>
    </row>
    <row r="130" spans="1:7" x14ac:dyDescent="0.25">
      <c r="A130" s="41">
        <v>41518</v>
      </c>
      <c r="B130" s="43">
        <f>'Brent oil'!J16</f>
        <v>108.36</v>
      </c>
      <c r="C130" s="43">
        <f>'Brent oil'!J34</f>
        <v>81.132075471698116</v>
      </c>
      <c r="D130" s="43">
        <f>'Brent oil'!J52</f>
        <v>1.3355999999999999</v>
      </c>
      <c r="G130" s="57"/>
    </row>
    <row r="131" spans="1:7" x14ac:dyDescent="0.25">
      <c r="A131" s="41">
        <v>41548</v>
      </c>
      <c r="B131" s="43">
        <f>'Brent oil'!J17</f>
        <v>111.04</v>
      </c>
      <c r="C131" s="43">
        <f>'Brent oil'!J35</f>
        <v>81.881867118944029</v>
      </c>
      <c r="D131" s="43">
        <f>'Brent oil'!J53</f>
        <v>1.3561000000000001</v>
      </c>
      <c r="G131" s="57"/>
    </row>
    <row r="132" spans="1:7" x14ac:dyDescent="0.25">
      <c r="A132" s="41">
        <v>41579</v>
      </c>
      <c r="B132" s="43">
        <f>'Brent oil'!J18</f>
        <v>108.28</v>
      </c>
      <c r="C132" s="43">
        <f>'Brent oil'!J36</f>
        <v>80.445765230312034</v>
      </c>
      <c r="D132" s="43">
        <f>'Brent oil'!J54</f>
        <v>1.3460000000000001</v>
      </c>
      <c r="G132" s="57"/>
    </row>
    <row r="133" spans="1:7" x14ac:dyDescent="0.25">
      <c r="A133" s="41">
        <v>41609</v>
      </c>
      <c r="B133" s="43">
        <f>'Brent oil'!J19</f>
        <v>108.44</v>
      </c>
      <c r="C133" s="43">
        <f>'Brent oil'!J37</f>
        <v>78.836786623046166</v>
      </c>
      <c r="D133" s="43">
        <f>'Brent oil'!J55</f>
        <v>1.3754999999999999</v>
      </c>
      <c r="G133" s="57"/>
    </row>
    <row r="134" spans="1:7" x14ac:dyDescent="0.25">
      <c r="A134" s="41">
        <v>41640</v>
      </c>
      <c r="B134" s="43">
        <f>'Brent oil'!I8</f>
        <v>106.39</v>
      </c>
      <c r="C134" s="43">
        <f>'Brent oil'!I26</f>
        <v>77.815974253949676</v>
      </c>
      <c r="D134" s="43">
        <f>'Brent oil'!I44</f>
        <v>1.3672</v>
      </c>
      <c r="G134" s="57"/>
    </row>
    <row r="135" spans="1:7" x14ac:dyDescent="0.25">
      <c r="A135" s="41">
        <v>41671</v>
      </c>
      <c r="B135" s="43">
        <f>'Brent oil'!I9</f>
        <v>108.52</v>
      </c>
      <c r="C135" s="43">
        <f>'Brent oil'!I27</f>
        <v>79.194337006494919</v>
      </c>
      <c r="D135" s="43">
        <f>'Brent oil'!I45</f>
        <v>1.3703000000000001</v>
      </c>
      <c r="G135" s="57"/>
    </row>
    <row r="136" spans="1:7" x14ac:dyDescent="0.25">
      <c r="A136" s="41">
        <v>41699</v>
      </c>
      <c r="B136" s="43">
        <f>'Brent oil'!I10</f>
        <v>107.38</v>
      </c>
      <c r="C136" s="43">
        <f>'Brent oil'!I28</f>
        <v>77.452394691286784</v>
      </c>
      <c r="D136" s="43">
        <f>'Brent oil'!I46</f>
        <v>1.3864000000000001</v>
      </c>
      <c r="G136" s="57"/>
    </row>
    <row r="137" spans="1:7" x14ac:dyDescent="0.25">
      <c r="A137" s="41">
        <v>41730</v>
      </c>
      <c r="B137" s="43">
        <f>'Brent oil'!I11</f>
        <v>109.8</v>
      </c>
      <c r="C137" s="43">
        <f>'Brent oil'!I29</f>
        <v>79.559452213607699</v>
      </c>
      <c r="D137" s="43">
        <f>'Brent oil'!I47</f>
        <v>1.3801000000000001</v>
      </c>
      <c r="G137" s="57"/>
    </row>
    <row r="138" spans="1:7" x14ac:dyDescent="0.25">
      <c r="A138" s="41">
        <v>41760</v>
      </c>
      <c r="B138" s="43">
        <f>'Brent oil'!I12</f>
        <v>110</v>
      </c>
      <c r="C138" s="43">
        <f>'Brent oil'!I30</f>
        <v>80.391726960461881</v>
      </c>
      <c r="D138" s="43">
        <f>'Brent oil'!I48</f>
        <v>1.3683000000000001</v>
      </c>
      <c r="G138" s="57"/>
    </row>
    <row r="139" spans="1:7" x14ac:dyDescent="0.25">
      <c r="A139" s="41">
        <v>41791</v>
      </c>
      <c r="B139" s="43">
        <f>'Brent oil'!I13</f>
        <v>112.81</v>
      </c>
      <c r="C139" s="43">
        <f>'Brent oil'!I31</f>
        <v>83.365356192728356</v>
      </c>
      <c r="D139" s="43">
        <f>'Brent oil'!I49</f>
        <v>1.3532</v>
      </c>
      <c r="G139" s="57"/>
    </row>
    <row r="140" spans="1:7" x14ac:dyDescent="0.25">
      <c r="A140" s="41">
        <v>41821</v>
      </c>
      <c r="B140" s="43">
        <f>'Brent oil'!I14</f>
        <v>104.8</v>
      </c>
      <c r="C140" s="43">
        <f>'Brent oil'!I32</f>
        <v>76.985234702122966</v>
      </c>
      <c r="D140" s="43">
        <f>'Brent oil'!I50</f>
        <v>1.3613</v>
      </c>
      <c r="G140" s="57"/>
    </row>
    <row r="141" spans="1:7" x14ac:dyDescent="0.25">
      <c r="A141" s="41">
        <v>41852</v>
      </c>
      <c r="B141" s="43">
        <f>'Brent oil'!I15</f>
        <v>103.54</v>
      </c>
      <c r="C141" s="43">
        <f>'Brent oil'!I33</f>
        <v>77.337914550343598</v>
      </c>
      <c r="D141" s="43">
        <f>'Brent oil'!I51</f>
        <v>1.3388</v>
      </c>
      <c r="G141" s="57"/>
    </row>
    <row r="142" spans="1:7" x14ac:dyDescent="0.25">
      <c r="A142" s="41">
        <v>41883</v>
      </c>
      <c r="B142" s="43">
        <f>'Brent oil'!I16</f>
        <v>96.7</v>
      </c>
      <c r="C142" s="43">
        <f>'Brent oil'!I34</f>
        <v>74.897374331964997</v>
      </c>
      <c r="D142" s="43">
        <f>'Brent oil'!I52</f>
        <v>1.2910999999999999</v>
      </c>
      <c r="G142" s="57"/>
    </row>
    <row r="143" spans="1:7" x14ac:dyDescent="0.25">
      <c r="A143" s="41">
        <v>41913</v>
      </c>
      <c r="B143" s="43">
        <f>'Brent oil'!I17</f>
        <v>84.49</v>
      </c>
      <c r="C143" s="43">
        <f>'Brent oil'!I35</f>
        <v>66.277063068716657</v>
      </c>
      <c r="D143" s="43">
        <f>'Brent oil'!I53</f>
        <v>1.2747999999999999</v>
      </c>
      <c r="G143" s="57"/>
    </row>
    <row r="144" spans="1:7" x14ac:dyDescent="0.25">
      <c r="A144" s="41">
        <v>41944</v>
      </c>
      <c r="B144" s="43">
        <f>'Brent oil'!I18</f>
        <v>78.45</v>
      </c>
      <c r="C144" s="43">
        <f>'Brent oil'!I36</f>
        <v>62.890812890812889</v>
      </c>
      <c r="D144" s="43">
        <f>'Brent oil'!I54</f>
        <v>1.2474000000000001</v>
      </c>
      <c r="G144" s="57"/>
    </row>
    <row r="145" spans="1:7" x14ac:dyDescent="0.25">
      <c r="A145" s="41">
        <v>41974</v>
      </c>
      <c r="B145" s="43">
        <f>'Brent oil'!I19</f>
        <v>61.19</v>
      </c>
      <c r="C145" s="43">
        <f>'Brent oil'!I37</f>
        <v>49.82493282306001</v>
      </c>
      <c r="D145" s="43">
        <f>'Brent oil'!I55</f>
        <v>1.2281</v>
      </c>
      <c r="G145" s="57"/>
    </row>
    <row r="146" spans="1:7" x14ac:dyDescent="0.25">
      <c r="A146" s="41">
        <v>42005</v>
      </c>
      <c r="B146" s="43">
        <f>'Brent oil'!H8</f>
        <v>48.2</v>
      </c>
      <c r="C146" s="43">
        <f>'Brent oil'!H26</f>
        <v>41.168431841475915</v>
      </c>
      <c r="D146" s="43">
        <f>'Brent oil'!H44</f>
        <v>1.1708000000000001</v>
      </c>
      <c r="G146" s="57"/>
    </row>
    <row r="147" spans="1:7" x14ac:dyDescent="0.25">
      <c r="A147" s="41">
        <v>42036</v>
      </c>
      <c r="B147" s="43">
        <f>'Brent oil'!H9</f>
        <v>61.76</v>
      </c>
      <c r="C147" s="43">
        <f>'Brent oil'!H27</f>
        <v>54.539032144118679</v>
      </c>
      <c r="D147" s="43">
        <f>'Brent oil'!H45</f>
        <v>1.1324000000000001</v>
      </c>
      <c r="G147" s="57"/>
    </row>
    <row r="148" spans="1:7" x14ac:dyDescent="0.25">
      <c r="A148" s="41">
        <v>42064</v>
      </c>
      <c r="B148" s="43">
        <f>'Brent oil'!H10</f>
        <v>55.47</v>
      </c>
      <c r="C148" s="43">
        <f>'Brent oil'!H28</f>
        <v>52.364769187199094</v>
      </c>
      <c r="D148" s="43">
        <f>'Brent oil'!H46</f>
        <v>1.0592999999999999</v>
      </c>
      <c r="G148" s="57"/>
    </row>
    <row r="149" spans="1:7" x14ac:dyDescent="0.25">
      <c r="A149" s="41">
        <v>42095</v>
      </c>
      <c r="B149" s="43">
        <f>'Brent oil'!H11</f>
        <v>62.74</v>
      </c>
      <c r="C149" s="43">
        <f>'Brent oil'!H29</f>
        <v>57.401646843549869</v>
      </c>
      <c r="D149" s="43">
        <f>'Brent oil'!H47</f>
        <v>1.093</v>
      </c>
      <c r="G149" s="57"/>
    </row>
    <row r="150" spans="1:7" x14ac:dyDescent="0.25">
      <c r="A150" s="41">
        <v>42125</v>
      </c>
      <c r="B150" s="43">
        <f>'Brent oil'!H12</f>
        <v>66.349999999999994</v>
      </c>
      <c r="C150" s="43">
        <f>'Brent oil'!H30</f>
        <v>60.916268821153139</v>
      </c>
      <c r="D150" s="43">
        <f>'Brent oil'!H48</f>
        <v>1.0891999999999999</v>
      </c>
      <c r="G150" s="57"/>
    </row>
    <row r="151" spans="1:7" x14ac:dyDescent="0.25">
      <c r="A151" s="41">
        <v>42156</v>
      </c>
      <c r="B151" s="43">
        <f>'Brent oil'!H13</f>
        <v>62.54</v>
      </c>
      <c r="C151" s="43">
        <f>'Brent oil'!H31</f>
        <v>55.849258796213611</v>
      </c>
      <c r="D151" s="43">
        <f>'Brent oil'!H49</f>
        <v>1.1197999999999999</v>
      </c>
      <c r="G151" s="57"/>
    </row>
    <row r="152" spans="1:7" x14ac:dyDescent="0.25">
      <c r="A152" s="41">
        <v>42186</v>
      </c>
      <c r="B152" s="43">
        <f>'Brent oil'!H14</f>
        <v>57.67</v>
      </c>
      <c r="C152" s="43">
        <f>'Brent oil'!H32</f>
        <v>52.956841138659321</v>
      </c>
      <c r="D152" s="43">
        <f>'Brent oil'!H50</f>
        <v>1.089</v>
      </c>
      <c r="G152" s="57"/>
    </row>
    <row r="153" spans="1:7" x14ac:dyDescent="0.25">
      <c r="A153" s="41">
        <v>42217</v>
      </c>
      <c r="B153" s="43">
        <f>'Brent oil'!H15</f>
        <v>49.1</v>
      </c>
      <c r="C153" s="43">
        <f>'Brent oil'!H33</f>
        <v>43.451327433628322</v>
      </c>
      <c r="D153" s="43">
        <f>'Brent oil'!H51</f>
        <v>1.1299999999999999</v>
      </c>
      <c r="G153" s="57"/>
    </row>
    <row r="154" spans="1:7" x14ac:dyDescent="0.25">
      <c r="A154" s="41">
        <v>42248</v>
      </c>
      <c r="B154" s="43">
        <f>'Brent oil'!H16</f>
        <v>46.39</v>
      </c>
      <c r="C154" s="43">
        <f>'Brent oil'!H34</f>
        <v>41.530886302596244</v>
      </c>
      <c r="D154" s="43">
        <f>'Brent oil'!H52</f>
        <v>1.117</v>
      </c>
      <c r="G154" s="57"/>
    </row>
    <row r="155" spans="1:7" x14ac:dyDescent="0.25">
      <c r="A155" s="41">
        <v>42278</v>
      </c>
      <c r="B155" s="43">
        <f>'Brent oil'!H17</f>
        <v>48.32</v>
      </c>
      <c r="C155" s="43">
        <f>'Brent oil'!H35</f>
        <v>43.756225663316123</v>
      </c>
      <c r="D155" s="43">
        <f>'Brent oil'!H53</f>
        <v>1.1043000000000001</v>
      </c>
      <c r="G155" s="57"/>
    </row>
    <row r="156" spans="1:7" x14ac:dyDescent="0.25">
      <c r="A156" s="41">
        <v>42309</v>
      </c>
      <c r="B156" s="43">
        <f>'Brent oil'!H18</f>
        <v>43.23</v>
      </c>
      <c r="C156" s="43">
        <f>'Brent oil'!H36</f>
        <v>40.545863815419239</v>
      </c>
      <c r="D156" s="43">
        <f>'Brent oil'!H54</f>
        <v>1.0662</v>
      </c>
      <c r="G156" s="57"/>
    </row>
    <row r="157" spans="1:7" x14ac:dyDescent="0.25">
      <c r="A157" s="41">
        <v>42339</v>
      </c>
      <c r="B157" s="43">
        <f>'Brent oil'!H19</f>
        <v>38.590000000000003</v>
      </c>
      <c r="C157" s="43">
        <f>'Brent oil'!H37</f>
        <v>35.705033308660255</v>
      </c>
      <c r="D157" s="43">
        <f>'Brent oil'!H55</f>
        <v>1.0808</v>
      </c>
      <c r="G157" s="57"/>
    </row>
    <row r="158" spans="1:7" x14ac:dyDescent="0.25">
      <c r="A158" s="41">
        <v>42370</v>
      </c>
      <c r="B158" s="43">
        <f>'Brent oil'!G8</f>
        <v>29.47</v>
      </c>
      <c r="C158" s="43">
        <f>'Brent oil'!G26</f>
        <v>27.098850574712646</v>
      </c>
      <c r="D158" s="43">
        <f>'Brent oil'!G44</f>
        <v>1.0874999999999999</v>
      </c>
      <c r="G158" s="57"/>
    </row>
    <row r="159" spans="1:7" x14ac:dyDescent="0.25">
      <c r="A159" s="41">
        <v>42401</v>
      </c>
      <c r="B159" s="43">
        <f>'Brent oil'!G9</f>
        <v>33.65</v>
      </c>
      <c r="C159" s="43">
        <f>'Brent oil'!G27</f>
        <v>30.577010449795544</v>
      </c>
      <c r="D159" s="43">
        <f>'Brent oil'!G45</f>
        <v>1.1005</v>
      </c>
      <c r="G159" s="57"/>
    </row>
    <row r="160" spans="1:7" x14ac:dyDescent="0.25">
      <c r="A160" s="41">
        <v>42430</v>
      </c>
      <c r="B160" s="43">
        <f>'Brent oil'!G10</f>
        <v>40.130000000000003</v>
      </c>
      <c r="C160" s="43">
        <f>'Brent oil'!G28</f>
        <v>35.276019690576653</v>
      </c>
      <c r="D160" s="43">
        <f>'Brent oil'!G46</f>
        <v>1.1375999999999999</v>
      </c>
      <c r="G160" s="57"/>
    </row>
    <row r="161" spans="1:7" x14ac:dyDescent="0.25">
      <c r="A161" s="41">
        <v>42461</v>
      </c>
      <c r="B161" s="43">
        <f>'Brent oil'!G11</f>
        <v>42.83</v>
      </c>
      <c r="C161" s="43">
        <f>'Brent oil'!G29</f>
        <v>37.702464788732399</v>
      </c>
      <c r="D161" s="43">
        <f>'Brent oil'!G47</f>
        <v>1.1359999999999999</v>
      </c>
      <c r="G161" s="57"/>
    </row>
    <row r="162" spans="1:7" x14ac:dyDescent="0.25">
      <c r="A162" s="41">
        <v>42491</v>
      </c>
      <c r="B162" s="43">
        <f>'Brent oil'!G12</f>
        <v>49.06</v>
      </c>
      <c r="C162" s="43">
        <f>'Brent oil'!G30</f>
        <v>43.323913811374069</v>
      </c>
      <c r="D162" s="43">
        <f>'Brent oil'!G48</f>
        <v>1.1324000000000001</v>
      </c>
      <c r="G162" s="57"/>
    </row>
    <row r="163" spans="1:7" x14ac:dyDescent="0.25">
      <c r="A163" s="41">
        <v>42522</v>
      </c>
      <c r="B163" s="43">
        <f>'Brent oil'!G13</f>
        <v>47.56</v>
      </c>
      <c r="C163" s="43">
        <f>'Brent oil'!G31</f>
        <v>42.746719396009347</v>
      </c>
      <c r="D163" s="43">
        <f>'Brent oil'!G49</f>
        <v>1.1126</v>
      </c>
      <c r="G163" s="57"/>
    </row>
    <row r="164" spans="1:7" x14ac:dyDescent="0.25">
      <c r="A164" s="41">
        <v>42552</v>
      </c>
      <c r="B164" s="43">
        <f>'Brent oil'!G14</f>
        <v>47.62</v>
      </c>
      <c r="C164" s="43">
        <f>'Brent oil'!G32</f>
        <v>43.192743764172334</v>
      </c>
      <c r="D164" s="43">
        <f>'Brent oil'!G50</f>
        <v>1.1025</v>
      </c>
      <c r="G164" s="57"/>
    </row>
    <row r="165" spans="1:7" x14ac:dyDescent="0.25">
      <c r="A165" s="41">
        <v>42583</v>
      </c>
      <c r="B165" s="43">
        <f>'Brent oil'!G15</f>
        <v>49.29</v>
      </c>
      <c r="C165" s="43">
        <f>'Brent oil'!G33</f>
        <v>44.087656529516991</v>
      </c>
      <c r="D165" s="43">
        <f>'Brent oil'!G51</f>
        <v>1.1180000000000001</v>
      </c>
      <c r="G165" s="57"/>
    </row>
    <row r="166" spans="1:7" x14ac:dyDescent="0.25">
      <c r="A166" s="41">
        <v>42614</v>
      </c>
      <c r="B166" s="43">
        <f>'Brent oil'!G16</f>
        <v>46.59</v>
      </c>
      <c r="C166" s="43">
        <f>'Brent oil'!G34</f>
        <v>41.43174744330814</v>
      </c>
      <c r="D166" s="43">
        <v>1.1245000000000001</v>
      </c>
      <c r="G166" s="57"/>
    </row>
    <row r="167" spans="1:7" x14ac:dyDescent="0.25">
      <c r="A167" s="41">
        <v>42644</v>
      </c>
      <c r="B167" s="43">
        <f>'Brent oil'!G17</f>
        <v>51.29</v>
      </c>
      <c r="C167" s="43">
        <f>'Brent oil'!G35</f>
        <v>46.960263687969231</v>
      </c>
      <c r="D167" s="43">
        <f>'Brent oil'!G53</f>
        <v>1.0922000000000001</v>
      </c>
      <c r="G167" s="57"/>
    </row>
    <row r="168" spans="1:7" x14ac:dyDescent="0.25">
      <c r="A168" s="41">
        <v>42675</v>
      </c>
      <c r="B168" s="43">
        <f>'Brent oil'!G18</f>
        <v>46.88</v>
      </c>
      <c r="C168" s="43">
        <f>'Brent oil'!G36</f>
        <v>43.548536925220624</v>
      </c>
      <c r="D168" s="43">
        <f>'Brent oil'!G54</f>
        <v>1.0765</v>
      </c>
      <c r="G168" s="57"/>
    </row>
    <row r="169" spans="1:7" x14ac:dyDescent="0.25">
      <c r="A169" s="41">
        <v>42705</v>
      </c>
      <c r="B169" s="43">
        <f>'Brent oil'!G19</f>
        <v>54.02</v>
      </c>
      <c r="C169" s="43">
        <f>'Brent oil'!G37</f>
        <v>51.47212958551691</v>
      </c>
      <c r="D169" s="43">
        <f>'Brent oil'!G55</f>
        <v>1.0495000000000001</v>
      </c>
      <c r="G169" s="57"/>
    </row>
    <row r="170" spans="1:7" x14ac:dyDescent="0.25">
      <c r="A170" s="41">
        <v>42736</v>
      </c>
      <c r="B170" s="43">
        <f>'Brent oil'!F8</f>
        <v>55.86</v>
      </c>
      <c r="C170" s="43">
        <f>'Brent oil'!F26</f>
        <v>52.72795922220125</v>
      </c>
      <c r="D170" s="43">
        <f>'Brent oil'!F44</f>
        <v>1.0593999999999999</v>
      </c>
      <c r="G170" s="57"/>
    </row>
    <row r="171" spans="1:7" x14ac:dyDescent="0.25">
      <c r="A171" s="41">
        <v>42767</v>
      </c>
      <c r="B171" s="43">
        <f>'Brent oil'!F9</f>
        <v>55.84</v>
      </c>
      <c r="C171" s="43">
        <f>'Brent oil'!F27</f>
        <v>52.903837044054946</v>
      </c>
      <c r="D171" s="43">
        <f>'Brent oil'!F45</f>
        <v>1.0555000000000001</v>
      </c>
      <c r="G171" s="57"/>
    </row>
    <row r="172" spans="1:7" x14ac:dyDescent="0.25">
      <c r="A172" s="41">
        <v>42795</v>
      </c>
      <c r="B172" s="43">
        <f>'Brent oil'!F10</f>
        <v>51.64</v>
      </c>
      <c r="C172" s="43">
        <f>'Brent oil'!F28</f>
        <v>48.616079834306156</v>
      </c>
      <c r="D172" s="43">
        <f>'Brent oil'!F46</f>
        <v>1.0622</v>
      </c>
      <c r="G172" s="57"/>
    </row>
    <row r="173" spans="1:7" x14ac:dyDescent="0.25">
      <c r="A173" s="41">
        <v>42826</v>
      </c>
      <c r="B173" s="43">
        <f>'Brent oil'!F11</f>
        <v>55.36</v>
      </c>
      <c r="C173" s="43">
        <f>'Brent oil'!F29</f>
        <v>51.825500842538851</v>
      </c>
      <c r="D173" s="43">
        <f>'Brent oil'!F47</f>
        <v>1.0682</v>
      </c>
      <c r="G173" s="57"/>
    </row>
    <row r="174" spans="1:7" x14ac:dyDescent="0.25">
      <c r="A174" s="41">
        <v>42856</v>
      </c>
      <c r="B174" s="43">
        <f>'Brent oil'!F12</f>
        <v>51.82</v>
      </c>
      <c r="C174" s="43">
        <f>'Brent oil'!F30</f>
        <v>47.229310973386802</v>
      </c>
      <c r="D174" s="43">
        <f>'Brent oil'!F48</f>
        <v>1.0972</v>
      </c>
      <c r="G174" s="57"/>
    </row>
    <row r="175" spans="1:7" x14ac:dyDescent="0.25">
      <c r="A175" s="41">
        <v>42887</v>
      </c>
      <c r="B175" s="43">
        <f>'Brent oil'!F13</f>
        <v>44.82</v>
      </c>
      <c r="C175" s="43">
        <f>'Brent oil'!F31</f>
        <v>40.139709833422891</v>
      </c>
      <c r="D175" s="43">
        <f>'Brent oil'!F49</f>
        <v>1.1166</v>
      </c>
      <c r="G175" s="57"/>
    </row>
    <row r="176" spans="1:7" x14ac:dyDescent="0.25">
      <c r="A176" s="41">
        <v>42917</v>
      </c>
      <c r="B176" s="43">
        <f>'Brent oil'!F14</f>
        <v>48.65</v>
      </c>
      <c r="C176" s="43">
        <f>'Brent oil'!F32</f>
        <v>42.081134849926478</v>
      </c>
      <c r="D176" s="43">
        <f>'Brent oil'!F50</f>
        <v>1.1560999999999999</v>
      </c>
      <c r="G176" s="57"/>
    </row>
    <row r="177" spans="1:7" x14ac:dyDescent="0.25">
      <c r="A177" s="41">
        <v>42948</v>
      </c>
      <c r="B177" s="43">
        <f>'Brent oil'!F15</f>
        <v>51.22</v>
      </c>
      <c r="C177" s="43">
        <f>'Brent oil'!F33</f>
        <v>43.43622795115332</v>
      </c>
      <c r="D177" s="43">
        <f>'Brent oil'!F51</f>
        <v>1.1792</v>
      </c>
      <c r="G177" s="57"/>
    </row>
    <row r="178" spans="1:7" x14ac:dyDescent="0.25">
      <c r="A178" s="41">
        <v>42979</v>
      </c>
      <c r="B178" s="43">
        <f>'Brent oil'!F16</f>
        <v>55.62</v>
      </c>
      <c r="C178" s="43">
        <f>'Brent oil'!F34</f>
        <v>46.49335450973836</v>
      </c>
      <c r="D178" s="43">
        <f>'Brent oil'!F52</f>
        <v>1.1962999999999999</v>
      </c>
      <c r="G178" s="57"/>
    </row>
    <row r="179" spans="1:7" x14ac:dyDescent="0.25">
      <c r="A179" s="41">
        <v>43009</v>
      </c>
      <c r="B179" s="43">
        <f>'Brent oil'!F17</f>
        <v>57.75</v>
      </c>
      <c r="C179" s="43">
        <f>'Brent oil'!F35</f>
        <v>48.816568047337277</v>
      </c>
      <c r="D179" s="43">
        <f>'Brent oil'!F53</f>
        <v>1.1830000000000001</v>
      </c>
      <c r="G179" s="57"/>
    </row>
    <row r="180" spans="1:7" x14ac:dyDescent="0.25">
      <c r="A180" s="41">
        <v>43040</v>
      </c>
      <c r="B180" s="43">
        <f>'Brent oil'!F18</f>
        <v>61.87</v>
      </c>
      <c r="C180" s="43">
        <f>'Brent oil'!F36</f>
        <v>52.255067567567565</v>
      </c>
      <c r="D180" s="43">
        <f>'Brent oil'!F54</f>
        <v>1.1839999999999999</v>
      </c>
      <c r="G180" s="57"/>
    </row>
    <row r="181" spans="1:7" x14ac:dyDescent="0.25">
      <c r="A181" s="41">
        <v>43070</v>
      </c>
      <c r="B181" s="43">
        <f>'Brent oil'!F19</f>
        <v>63.36</v>
      </c>
      <c r="C181" s="43">
        <f>'Brent oil'!F37</f>
        <v>53.667626630526847</v>
      </c>
      <c r="D181" s="43">
        <f>'Brent oil'!F55</f>
        <v>1.1806000000000001</v>
      </c>
      <c r="G181" s="57"/>
    </row>
    <row r="182" spans="1:7" x14ac:dyDescent="0.25">
      <c r="A182" s="41">
        <v>43101</v>
      </c>
      <c r="B182" s="43">
        <f>'Brent oil'!E8</f>
        <v>70.260000000000005</v>
      </c>
      <c r="C182" s="43">
        <f>'Brent oil'!E26</f>
        <v>57.228964730797429</v>
      </c>
      <c r="D182" s="43">
        <f>'Brent oil'!E44</f>
        <v>1.2277</v>
      </c>
      <c r="G182" s="57"/>
    </row>
    <row r="183" spans="1:7" x14ac:dyDescent="0.25">
      <c r="A183" s="41">
        <v>43132</v>
      </c>
      <c r="B183" s="43">
        <f>'Brent oil'!E9</f>
        <v>64.33</v>
      </c>
      <c r="C183" s="43">
        <f>'Brent oil'!E27</f>
        <v>51.492835988153359</v>
      </c>
      <c r="D183" s="43">
        <f>'Brent oil'!E45</f>
        <v>1.2493000000000001</v>
      </c>
      <c r="G183" s="57"/>
    </row>
    <row r="184" spans="1:7" x14ac:dyDescent="0.25">
      <c r="A184" s="41">
        <v>43160</v>
      </c>
      <c r="B184" s="43">
        <f>'Brent oil'!E10</f>
        <v>65.12</v>
      </c>
      <c r="C184" s="43">
        <f>'Brent oil'!E28</f>
        <v>52.767198768333202</v>
      </c>
      <c r="D184" s="43">
        <f>'Brent oil'!E46</f>
        <v>1.2341</v>
      </c>
      <c r="G184" s="57"/>
    </row>
    <row r="185" spans="1:7" x14ac:dyDescent="0.25">
      <c r="A185" s="41">
        <v>43191</v>
      </c>
      <c r="B185" s="43">
        <f>'Brent oil'!E11</f>
        <v>71.55</v>
      </c>
      <c r="C185" s="43">
        <f>'Brent oil'!E29</f>
        <v>57.902403495994172</v>
      </c>
      <c r="D185" s="43">
        <f>'Brent oil'!E47</f>
        <v>1.2357</v>
      </c>
      <c r="G185" s="57"/>
    </row>
    <row r="186" spans="1:7" x14ac:dyDescent="0.25">
      <c r="A186" s="41">
        <v>43221</v>
      </c>
      <c r="B186" s="43">
        <f>'Brent oil'!E12</f>
        <v>78.819999999999993</v>
      </c>
      <c r="C186" s="43">
        <f>'Brent oil'!E30</f>
        <v>66.330051333838256</v>
      </c>
      <c r="D186" s="43">
        <f>'Brent oil'!E48</f>
        <v>1.1882999999999999</v>
      </c>
      <c r="G186" s="57"/>
    </row>
    <row r="187" spans="1:7" x14ac:dyDescent="0.25">
      <c r="A187" s="41">
        <v>43252</v>
      </c>
      <c r="B187" s="43">
        <f>'Brent oil'!E13</f>
        <v>73.23</v>
      </c>
      <c r="C187" s="43">
        <f>'Brent oil'!E31</f>
        <v>63.151086581579861</v>
      </c>
      <c r="D187" s="43">
        <f>'Brent oil'!E49</f>
        <v>1.1596</v>
      </c>
      <c r="G187" s="57"/>
    </row>
    <row r="188" spans="1:7" x14ac:dyDescent="0.25">
      <c r="A188" s="41">
        <v>43282</v>
      </c>
      <c r="B188" s="43">
        <f>'Brent oil'!E14</f>
        <v>72.5</v>
      </c>
      <c r="C188" s="43">
        <f>'Brent oil'!E32</f>
        <v>61.86006825938567</v>
      </c>
      <c r="D188" s="43">
        <f>'Brent oil'!E50</f>
        <v>1.1719999999999999</v>
      </c>
      <c r="G188" s="57"/>
    </row>
    <row r="189" spans="1:7" x14ac:dyDescent="0.25">
      <c r="A189" s="41">
        <v>43313</v>
      </c>
      <c r="B189" s="43">
        <f>'Brent oil'!E15</f>
        <v>70.37</v>
      </c>
      <c r="C189" s="43">
        <f>'Brent oil'!E33</f>
        <v>61.695598807645098</v>
      </c>
      <c r="D189" s="43">
        <f>'Brent oil'!E51</f>
        <v>1.1406000000000001</v>
      </c>
      <c r="G189" s="57"/>
    </row>
    <row r="190" spans="1:7" x14ac:dyDescent="0.25">
      <c r="A190" s="41">
        <v>43344</v>
      </c>
      <c r="B190" s="43">
        <f>'Brent oil'!E16</f>
        <v>78.09</v>
      </c>
      <c r="C190" s="43">
        <f>'Brent oil'!E34</f>
        <v>66.806399178715026</v>
      </c>
      <c r="D190" s="43">
        <f>'Brent oil'!E52</f>
        <v>1.1689000000000001</v>
      </c>
      <c r="G190" s="57"/>
    </row>
    <row r="191" spans="1:7" x14ac:dyDescent="0.25">
      <c r="A191" s="41">
        <v>43374</v>
      </c>
      <c r="B191" s="43">
        <f>'Brent oil'!E17</f>
        <v>80.78</v>
      </c>
      <c r="C191" s="43">
        <f>'Brent oil'!E35</f>
        <v>69.752180295311291</v>
      </c>
      <c r="D191" s="43">
        <f>'Brent oil'!E53</f>
        <v>1.1580999999999999</v>
      </c>
      <c r="G191" s="57"/>
    </row>
    <row r="192" spans="1:7" x14ac:dyDescent="0.25">
      <c r="A192" s="41">
        <v>43405</v>
      </c>
      <c r="B192" s="43">
        <f>'Brent oil'!E18</f>
        <v>67.13</v>
      </c>
      <c r="C192" s="43">
        <f>'Brent oil'!E36</f>
        <v>59.380804953560364</v>
      </c>
      <c r="D192" s="43">
        <f>'Brent oil'!E54</f>
        <v>1.1305000000000001</v>
      </c>
      <c r="G192" s="57"/>
    </row>
    <row r="193" spans="1:9" x14ac:dyDescent="0.25">
      <c r="A193" s="41">
        <v>43435</v>
      </c>
      <c r="B193" s="43">
        <f>'Brent oil'!E19</f>
        <v>59.52</v>
      </c>
      <c r="C193" s="43">
        <f>'Brent oil'!E37</f>
        <v>52.742578644217986</v>
      </c>
      <c r="D193" s="43">
        <f>'Brent oil'!E55</f>
        <v>1.1285000000000001</v>
      </c>
    </row>
    <row r="194" spans="1:9" x14ac:dyDescent="0.25">
      <c r="A194" s="41">
        <v>43466</v>
      </c>
      <c r="B194" s="43">
        <f>+'Brent oil'!D8</f>
        <v>59.9</v>
      </c>
      <c r="C194" s="43">
        <f>+'Brent oil'!D26</f>
        <v>52.43347338935574</v>
      </c>
      <c r="D194" s="43">
        <f>+'Brent oil'!D44</f>
        <v>1.1424000000000001</v>
      </c>
    </row>
    <row r="195" spans="1:9" x14ac:dyDescent="0.25">
      <c r="A195" s="41">
        <v>43497</v>
      </c>
      <c r="B195" s="43">
        <f>+'Brent oil'!D9</f>
        <v>65.83</v>
      </c>
      <c r="C195" s="43">
        <f>+'Brent oil'!D27</f>
        <v>58.46358792184725</v>
      </c>
      <c r="D195" s="43">
        <f>+'Brent oil'!D45</f>
        <v>1.1259999999999999</v>
      </c>
    </row>
    <row r="196" spans="1:9" x14ac:dyDescent="0.25">
      <c r="A196" s="41">
        <v>43525</v>
      </c>
      <c r="B196" s="43">
        <f>+'Brent oil'!D10</f>
        <v>67.260000000000005</v>
      </c>
      <c r="C196" s="43">
        <f>+'Brent oil'!D28</f>
        <v>59.480014149274851</v>
      </c>
      <c r="D196" s="43">
        <f>+'Brent oil'!D46</f>
        <v>1.1308</v>
      </c>
    </row>
    <row r="197" spans="1:9" x14ac:dyDescent="0.25">
      <c r="A197" s="41">
        <v>43556</v>
      </c>
      <c r="B197" s="43">
        <f>+'Brent oil'!D11</f>
        <v>70.989999999999995</v>
      </c>
      <c r="C197" s="43">
        <f>+'Brent oil'!D29</f>
        <v>62.750817643419076</v>
      </c>
      <c r="D197" s="43">
        <f>+'Brent oil'!D47</f>
        <v>1.1313</v>
      </c>
    </row>
    <row r="198" spans="1:9" x14ac:dyDescent="0.25">
      <c r="A198" s="41">
        <v>43586</v>
      </c>
      <c r="B198" s="43">
        <f>+'Brent oil'!D12</f>
        <v>72.180000000000007</v>
      </c>
      <c r="C198" s="43">
        <f>+'Brent oil'!D30</f>
        <v>64.544397746579634</v>
      </c>
      <c r="D198" s="43">
        <f>+'Brent oil'!D48</f>
        <v>1.1183000000000001</v>
      </c>
    </row>
    <row r="199" spans="1:9" x14ac:dyDescent="0.25">
      <c r="A199" s="41">
        <v>43617</v>
      </c>
      <c r="B199" s="43">
        <f>+'Brent oil'!D13</f>
        <v>62.13</v>
      </c>
      <c r="C199" s="43">
        <f>+'Brent oil'!D31</f>
        <v>55.153129161118507</v>
      </c>
      <c r="D199" s="43">
        <f>+'Brent oil'!D49</f>
        <v>1.1265000000000001</v>
      </c>
    </row>
    <row r="200" spans="1:9" x14ac:dyDescent="0.25">
      <c r="A200" s="41">
        <v>43647</v>
      </c>
      <c r="B200" s="43">
        <f>+'Brent oil'!D14</f>
        <v>66.69</v>
      </c>
      <c r="C200" s="43">
        <f>+'Brent oil'!D32</f>
        <v>59.180051468630751</v>
      </c>
      <c r="D200" s="43">
        <f>+'Brent oil'!D50</f>
        <v>1.1269</v>
      </c>
    </row>
    <row r="201" spans="1:9" x14ac:dyDescent="0.25">
      <c r="A201" s="41">
        <v>43678</v>
      </c>
      <c r="B201" s="43">
        <f>+'Brent oil'!D15</f>
        <v>58.24</v>
      </c>
      <c r="C201" s="43">
        <f>+'Brent oil'!D33</f>
        <v>52.233183856502244</v>
      </c>
      <c r="D201" s="43">
        <f>+'Brent oil'!D51</f>
        <v>1.115</v>
      </c>
    </row>
    <row r="202" spans="1:9" x14ac:dyDescent="0.25">
      <c r="A202" s="41">
        <v>43709</v>
      </c>
      <c r="B202" s="43">
        <f>+'Brent oil'!D16</f>
        <v>67.72</v>
      </c>
      <c r="C202" s="43">
        <f>+'Brent oil'!D34</f>
        <v>61.390626416462695</v>
      </c>
      <c r="D202" s="43">
        <f>+'Brent oil'!D52</f>
        <v>1.1031</v>
      </c>
      <c r="F202" s="43" t="s">
        <v>22</v>
      </c>
      <c r="G202" s="43"/>
      <c r="H202" s="43"/>
      <c r="I202" s="43"/>
    </row>
    <row r="203" spans="1:9" x14ac:dyDescent="0.25">
      <c r="A203" s="41">
        <v>43739</v>
      </c>
      <c r="B203" s="43">
        <f>+'Brent oil'!D17</f>
        <v>59.28</v>
      </c>
      <c r="C203" s="43">
        <f>+'Brent oil'!D35</f>
        <v>53.856636685745435</v>
      </c>
      <c r="D203" s="43">
        <f>+'Brent oil'!D53</f>
        <v>1.1007</v>
      </c>
      <c r="E203" s="43"/>
      <c r="G203" s="43"/>
      <c r="H203" s="43"/>
      <c r="I203" s="43"/>
    </row>
    <row r="204" spans="1:9" x14ac:dyDescent="0.25">
      <c r="A204" s="41">
        <v>43770</v>
      </c>
      <c r="B204" s="43">
        <f>+'Brent oil'!D18</f>
        <v>63.26</v>
      </c>
      <c r="C204" s="43">
        <f>+'Brent oil'!D36</f>
        <v>57.331883269893062</v>
      </c>
      <c r="D204" s="43">
        <f>+'Brent oil'!D54</f>
        <v>1.1033999999999999</v>
      </c>
      <c r="E204" s="43"/>
      <c r="G204" s="43"/>
      <c r="H204" s="43"/>
      <c r="I204" s="43"/>
    </row>
    <row r="205" spans="1:9" x14ac:dyDescent="0.25">
      <c r="A205" s="41">
        <v>43800</v>
      </c>
      <c r="B205" s="43">
        <f>+'Brent oil'!D19</f>
        <v>65.56</v>
      </c>
      <c r="C205" s="43">
        <f>+'Brent oil'!D37</f>
        <v>58.819307374842992</v>
      </c>
      <c r="D205" s="43">
        <f>+'Brent oil'!D55</f>
        <v>1.1146</v>
      </c>
      <c r="E205" s="43"/>
      <c r="F205" s="43" t="s">
        <v>22</v>
      </c>
      <c r="G205" s="43"/>
      <c r="H205" s="43"/>
      <c r="I205" s="43"/>
    </row>
    <row r="206" spans="1:9" x14ac:dyDescent="0.25">
      <c r="A206" s="41">
        <v>43831</v>
      </c>
      <c r="B206" s="43">
        <f>'Brent oil'!C8</f>
        <v>63.9</v>
      </c>
      <c r="C206" s="43">
        <f>'Brent oil'!C26</f>
        <v>57.350565428109846</v>
      </c>
      <c r="D206" s="43">
        <f>'Brent oil'!C44</f>
        <v>1.1142000000000001</v>
      </c>
      <c r="E206" s="43"/>
      <c r="G206" s="43"/>
      <c r="H206" s="43"/>
      <c r="I206" s="43"/>
    </row>
    <row r="207" spans="1:9" x14ac:dyDescent="0.25">
      <c r="A207" s="41">
        <v>43862</v>
      </c>
      <c r="B207" s="43">
        <f>'Brent oil'!C9</f>
        <v>57.14</v>
      </c>
      <c r="C207" s="43">
        <f>'Brent oil'!C27</f>
        <v>52.702453421877877</v>
      </c>
      <c r="D207" s="43">
        <f>'Brent oil'!C45</f>
        <v>1.0842000000000001</v>
      </c>
      <c r="E207" s="43"/>
      <c r="F207" s="43" t="s">
        <v>23</v>
      </c>
      <c r="G207" s="43"/>
      <c r="H207" s="43"/>
      <c r="I207" s="43"/>
    </row>
    <row r="208" spans="1:9" x14ac:dyDescent="0.25">
      <c r="A208" s="41">
        <v>43891</v>
      </c>
      <c r="B208" s="43">
        <f>'Brent oil'!C10</f>
        <v>29.89</v>
      </c>
      <c r="C208" s="43">
        <f>'Brent oil'!C28</f>
        <v>27.724700862628698</v>
      </c>
      <c r="D208" s="43">
        <f>'Brent oil'!C46</f>
        <v>1.0781000000000001</v>
      </c>
      <c r="E208" s="43"/>
      <c r="F208" s="43" t="s">
        <v>24</v>
      </c>
      <c r="G208" s="43"/>
      <c r="H208" s="43"/>
      <c r="I208" s="43"/>
    </row>
    <row r="209" spans="1:7" x14ac:dyDescent="0.25">
      <c r="A209" s="41">
        <v>43922</v>
      </c>
      <c r="B209" s="43">
        <f>'Brent oil'!C11</f>
        <v>27.2</v>
      </c>
      <c r="C209" s="43">
        <f>'Brent oil'!C29</f>
        <v>25.034514496088356</v>
      </c>
      <c r="D209" s="43">
        <f>'Brent oil'!C47</f>
        <v>1.0865</v>
      </c>
      <c r="E209" s="43"/>
      <c r="G209" s="43"/>
    </row>
    <row r="210" spans="1:7" x14ac:dyDescent="0.25">
      <c r="A210" s="41">
        <v>43952</v>
      </c>
      <c r="B210" s="43">
        <f>'Brent oil'!C12</f>
        <v>31.72</v>
      </c>
      <c r="C210" s="43">
        <f>'Brent oil'!C30</f>
        <v>29.375810335247266</v>
      </c>
      <c r="D210" s="43">
        <f>'Brent oil'!C48</f>
        <v>1.0798000000000001</v>
      </c>
    </row>
    <row r="211" spans="1:7" x14ac:dyDescent="0.25">
      <c r="A211" s="41">
        <v>43983</v>
      </c>
      <c r="B211" s="43">
        <f>'Brent oil'!C13</f>
        <v>38.94</v>
      </c>
      <c r="C211" s="43">
        <f>'Brent oil'!C31</f>
        <v>34.604105571847505</v>
      </c>
      <c r="D211" s="43">
        <f>'Brent oil'!C49</f>
        <v>1.1253</v>
      </c>
    </row>
    <row r="212" spans="1:7" x14ac:dyDescent="0.25">
      <c r="A212" s="41">
        <v>44013</v>
      </c>
      <c r="B212" s="43">
        <f>'Brent oil'!C14</f>
        <v>43.51</v>
      </c>
      <c r="C212" s="43">
        <f>'Brent oil'!C32</f>
        <v>38.019923103809852</v>
      </c>
      <c r="D212" s="43">
        <f>'Brent oil'!C50</f>
        <v>1.1444000000000001</v>
      </c>
    </row>
    <row r="213" spans="1:7" x14ac:dyDescent="0.25">
      <c r="A213" s="41">
        <v>44044</v>
      </c>
      <c r="B213" s="43">
        <f>'Brent oil'!C15</f>
        <v>44.72</v>
      </c>
      <c r="C213" s="43">
        <f>+B213/D213</f>
        <v>37.856598662490477</v>
      </c>
      <c r="D213" s="43">
        <f>'Brent oil'!C51</f>
        <v>1.1813</v>
      </c>
      <c r="F213" s="43" t="s">
        <v>23</v>
      </c>
    </row>
    <row r="214" spans="1:7" x14ac:dyDescent="0.25">
      <c r="A214" s="41">
        <v>44075</v>
      </c>
      <c r="B214" s="43">
        <f>'Brent oil'!C16</f>
        <v>39.49</v>
      </c>
      <c r="C214" s="43">
        <f t="shared" ref="C214:C222" si="0">+B214/D214</f>
        <v>33.207198116380759</v>
      </c>
      <c r="D214" s="43">
        <f>'Brent oil'!C52</f>
        <v>1.1892</v>
      </c>
    </row>
    <row r="215" spans="1:7" x14ac:dyDescent="0.25">
      <c r="A215" s="41">
        <v>44105</v>
      </c>
      <c r="B215" s="43">
        <f>'Brent oil'!C17</f>
        <v>43.08</v>
      </c>
      <c r="C215" s="43">
        <f t="shared" si="0"/>
        <v>36.663829787234043</v>
      </c>
      <c r="D215" s="43">
        <f>'Brent oil'!C53</f>
        <v>1.175</v>
      </c>
    </row>
    <row r="216" spans="1:7" x14ac:dyDescent="0.25">
      <c r="A216" s="41">
        <v>44136</v>
      </c>
      <c r="B216" s="43">
        <f>'Brent oil'!C18</f>
        <v>44.06</v>
      </c>
      <c r="C216" s="43">
        <f t="shared" si="0"/>
        <v>37.244294167371088</v>
      </c>
      <c r="D216" s="43">
        <f>'Brent oil'!C54</f>
        <v>1.1830000000000001</v>
      </c>
      <c r="F216" s="43" t="s">
        <v>25</v>
      </c>
    </row>
    <row r="217" spans="1:7" x14ac:dyDescent="0.25">
      <c r="A217" s="41">
        <v>44166</v>
      </c>
      <c r="B217" s="43">
        <f>'Brent oil'!C19</f>
        <v>50.78</v>
      </c>
      <c r="C217" s="43">
        <f t="shared" si="0"/>
        <v>41.828665568369033</v>
      </c>
      <c r="D217" s="43">
        <f>'Brent oil'!C55</f>
        <v>1.214</v>
      </c>
    </row>
    <row r="218" spans="1:7" x14ac:dyDescent="0.25">
      <c r="A218" s="41">
        <v>44197</v>
      </c>
      <c r="B218" s="43">
        <v>54.94</v>
      </c>
      <c r="C218" s="43">
        <f t="shared" si="0"/>
        <v>45.318815474717482</v>
      </c>
      <c r="D218" s="43">
        <v>1.2122999999999999</v>
      </c>
    </row>
    <row r="219" spans="1:7" x14ac:dyDescent="0.25">
      <c r="A219" s="41">
        <v>44228</v>
      </c>
      <c r="B219" s="43">
        <v>63.62</v>
      </c>
      <c r="C219" s="43">
        <f t="shared" si="0"/>
        <v>52.45279907659328</v>
      </c>
      <c r="D219" s="43">
        <v>1.2129000000000001</v>
      </c>
    </row>
    <row r="220" spans="1:7" x14ac:dyDescent="0.25">
      <c r="A220" s="41">
        <v>44256</v>
      </c>
      <c r="B220" s="43"/>
      <c r="C220" s="43"/>
      <c r="D220" s="43"/>
    </row>
    <row r="221" spans="1:7" x14ac:dyDescent="0.25">
      <c r="A221" s="41">
        <v>44287</v>
      </c>
      <c r="B221" s="43"/>
      <c r="C221" s="43"/>
      <c r="D221" s="43"/>
    </row>
    <row r="222" spans="1:7" x14ac:dyDescent="0.25">
      <c r="A222" s="41">
        <v>44317</v>
      </c>
      <c r="B222" s="43"/>
      <c r="C222" s="43"/>
      <c r="D222" s="43"/>
    </row>
    <row r="223" spans="1:7" x14ac:dyDescent="0.25">
      <c r="A223" s="41">
        <v>44348</v>
      </c>
      <c r="B223" s="43"/>
      <c r="C223" s="43"/>
      <c r="D223" s="43"/>
    </row>
    <row r="224" spans="1:7" x14ac:dyDescent="0.25">
      <c r="A224" s="41">
        <v>44378</v>
      </c>
      <c r="B224" s="43"/>
      <c r="C224" s="43"/>
      <c r="D224" s="43"/>
    </row>
    <row r="225" spans="1:4" x14ac:dyDescent="0.25">
      <c r="A225" s="41">
        <v>44409</v>
      </c>
      <c r="B225" s="43"/>
      <c r="C225" s="43"/>
      <c r="D225" s="43"/>
    </row>
    <row r="226" spans="1:4" x14ac:dyDescent="0.25">
      <c r="A226" s="41">
        <v>44440</v>
      </c>
      <c r="B226" s="43"/>
      <c r="C226" s="43"/>
      <c r="D226" s="43"/>
    </row>
    <row r="227" spans="1:4" x14ac:dyDescent="0.25">
      <c r="A227" s="41">
        <v>44470</v>
      </c>
      <c r="B227" s="43"/>
      <c r="C227" s="43"/>
      <c r="D22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Brent oil</vt:lpstr>
      <vt:lpstr>graph</vt:lpstr>
      <vt:lpstr>data</vt:lpstr>
      <vt:lpstr>'Brent oil'!Print_Area</vt:lpstr>
    </vt:vector>
  </TitlesOfParts>
  <Company>Localwan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MOTE</dc:creator>
  <cp:lastModifiedBy>SCREURS Jeannine (JSCR)</cp:lastModifiedBy>
  <cp:lastPrinted>2007-02-23T08:36:37Z</cp:lastPrinted>
  <dcterms:created xsi:type="dcterms:W3CDTF">2006-06-29T09:18:24Z</dcterms:created>
  <dcterms:modified xsi:type="dcterms:W3CDTF">2021-02-19T08:43:43Z</dcterms:modified>
</cp:coreProperties>
</file>